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2019\Paper fiscalidad en Francia\Comillas\"/>
    </mc:Choice>
  </mc:AlternateContent>
  <bookViews>
    <workbookView xWindow="0" yWindow="0" windowWidth="20490" windowHeight="7155" activeTab="3"/>
  </bookViews>
  <sheets>
    <sheet name="Tabla 1" sheetId="3" r:id="rId1"/>
    <sheet name="Gráfico 1" sheetId="4" r:id="rId2"/>
    <sheet name="Tabla 2" sheetId="5" r:id="rId3"/>
    <sheet name="Gráfico 2" sheetId="17" r:id="rId4"/>
    <sheet name="Tabla 3" sheetId="1" r:id="rId5"/>
    <sheet name="Figura 1" sheetId="7" r:id="rId6"/>
    <sheet name="Tabla 4" sheetId="8" r:id="rId7"/>
    <sheet name="Tabla 5" sheetId="9" r:id="rId8"/>
    <sheet name="Gráfico 3" sheetId="2" r:id="rId9"/>
    <sheet name="Tabla 6" sheetId="10" r:id="rId10"/>
    <sheet name="Tabla 7" sheetId="11" r:id="rId11"/>
    <sheet name="Tabla 8" sheetId="12" r:id="rId12"/>
    <sheet name="Tabla 9" sheetId="13" r:id="rId13"/>
    <sheet name="Figura 2 " sheetId="14" r:id="rId14"/>
    <sheet name="Gráfico 4" sheetId="15" r:id="rId15"/>
    <sheet name="Tabla 10 " sheetId="16" r:id="rId16"/>
    <sheet name="Tabla 11" sheetId="18" r:id="rId17"/>
    <sheet name="Tabla 12" sheetId="19" r:id="rId18"/>
    <sheet name="Tabla 13" sheetId="20" r:id="rId19"/>
  </sheets>
  <externalReferences>
    <externalReference r:id="rId20"/>
    <externalReference r:id="rId21"/>
  </externalReferences>
  <definedNames>
    <definedName name="_ftn1" localSheetId="12">'Tabla 9'!$A$24</definedName>
    <definedName name="_ftnref1" localSheetId="12">'Tabla 9'!$A$17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7" l="1"/>
  <c r="J49" i="17"/>
  <c r="I49" i="17"/>
  <c r="H49" i="17"/>
  <c r="G49" i="17"/>
  <c r="F49" i="17"/>
  <c r="E49" i="17"/>
  <c r="D49" i="17"/>
  <c r="C49" i="17"/>
  <c r="K48" i="17"/>
  <c r="J48" i="17"/>
  <c r="I48" i="17"/>
  <c r="H48" i="17"/>
  <c r="G48" i="17"/>
  <c r="F48" i="17"/>
  <c r="E48" i="17"/>
  <c r="D48" i="17"/>
  <c r="C48" i="17"/>
  <c r="K47" i="17"/>
  <c r="J47" i="17"/>
  <c r="I47" i="17"/>
  <c r="H47" i="17"/>
  <c r="G47" i="17"/>
  <c r="F47" i="17"/>
  <c r="E47" i="17"/>
  <c r="D47" i="17"/>
  <c r="C47" i="17"/>
  <c r="D38" i="17"/>
  <c r="I14" i="17" s="1"/>
  <c r="D37" i="17"/>
  <c r="D36" i="17"/>
  <c r="D35" i="17"/>
  <c r="I11" i="17" s="1"/>
  <c r="D34" i="17"/>
  <c r="I10" i="17" s="1"/>
  <c r="D33" i="17"/>
  <c r="I9" i="17" s="1"/>
  <c r="D32" i="17"/>
  <c r="D31" i="17"/>
  <c r="I7" i="17" s="1"/>
  <c r="D30" i="17"/>
  <c r="I6" i="17" s="1"/>
  <c r="D26" i="17"/>
  <c r="H14" i="17" s="1"/>
  <c r="D25" i="17"/>
  <c r="D24" i="17"/>
  <c r="D23" i="17"/>
  <c r="H11" i="17" s="1"/>
  <c r="D22" i="17"/>
  <c r="H10" i="17" s="1"/>
  <c r="D21" i="17"/>
  <c r="D20" i="17"/>
  <c r="D19" i="17"/>
  <c r="H7" i="17" s="1"/>
  <c r="D18" i="17"/>
  <c r="H6" i="17" s="1"/>
  <c r="D14" i="17"/>
  <c r="G14" i="17" s="1"/>
  <c r="I13" i="17"/>
  <c r="H13" i="17"/>
  <c r="D13" i="17"/>
  <c r="G13" i="17" s="1"/>
  <c r="I12" i="17"/>
  <c r="H12" i="17"/>
  <c r="D12" i="17"/>
  <c r="G12" i="17" s="1"/>
  <c r="G11" i="17"/>
  <c r="D11" i="17"/>
  <c r="D10" i="17"/>
  <c r="G10" i="17" s="1"/>
  <c r="H9" i="17"/>
  <c r="D9" i="17"/>
  <c r="G9" i="17" s="1"/>
  <c r="I8" i="17"/>
  <c r="H8" i="17"/>
  <c r="D8" i="17"/>
  <c r="G8" i="17" s="1"/>
  <c r="G7" i="17"/>
  <c r="D7" i="17"/>
  <c r="G6" i="17"/>
  <c r="D6" i="17"/>
  <c r="C45" i="15"/>
  <c r="C46" i="15" s="1"/>
  <c r="C47" i="15" s="1"/>
  <c r="C48" i="15" s="1"/>
  <c r="C49" i="15" s="1"/>
  <c r="C50" i="15" s="1"/>
  <c r="C51" i="15" s="1"/>
  <c r="C52" i="15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</calcChain>
</file>

<file path=xl/sharedStrings.xml><?xml version="1.0" encoding="utf-8"?>
<sst xmlns="http://schemas.openxmlformats.org/spreadsheetml/2006/main" count="317" uniqueCount="195">
  <si>
    <t>Ingresos (2016) miles de millones de euros</t>
  </si>
  <si>
    <r>
      <t>A.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9"/>
        <color theme="1"/>
        <rFont val="Times New Roman"/>
        <family val="1"/>
      </rPr>
      <t>Impuesto sobre la energía</t>
    </r>
  </si>
  <si>
    <t>Electricidad</t>
  </si>
  <si>
    <t>Gasolina</t>
  </si>
  <si>
    <t>Otros combustibles fósiles</t>
  </si>
  <si>
    <r>
      <t>B.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9"/>
        <color theme="1"/>
        <rFont val="Times New Roman"/>
        <family val="1"/>
      </rPr>
      <t>Impuesto sobre el CO</t>
    </r>
    <r>
      <rPr>
        <b/>
        <vertAlign val="subscript"/>
        <sz val="9"/>
        <color theme="1"/>
        <rFont val="Times New Roman"/>
        <family val="1"/>
      </rPr>
      <t>2</t>
    </r>
  </si>
  <si>
    <r>
      <t>C.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9"/>
        <color theme="1"/>
        <rFont val="Times New Roman"/>
        <family val="1"/>
      </rPr>
      <t>Otros impuestos medioambientales</t>
    </r>
  </si>
  <si>
    <t>Impuesto sobre compuestos sulfurados</t>
  </si>
  <si>
    <t>Impuesto sobre pesticidas</t>
  </si>
  <si>
    <t>Impuesto sobre vertidos</t>
  </si>
  <si>
    <t>Impuesto sobre grava y gravillas</t>
  </si>
  <si>
    <r>
      <t>D.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9"/>
        <color theme="1"/>
        <rFont val="Times New Roman"/>
        <family val="1"/>
      </rPr>
      <t>Impuestos relacionados con vehículos</t>
    </r>
  </si>
  <si>
    <t>Impuesto sobre los vehículos a motor</t>
  </si>
  <si>
    <t>Cargos por uso de carreteras</t>
  </si>
  <si>
    <t>Impuesto sobre atascos/congestión</t>
  </si>
  <si>
    <t>TOTAL (A+B+C+D)</t>
  </si>
  <si>
    <t>% respecto al total</t>
  </si>
  <si>
    <r>
      <t>Impuesto al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de la industria</t>
    </r>
  </si>
  <si>
    <r>
      <t>Impuesto general al CO</t>
    </r>
    <r>
      <rPr>
        <vertAlign val="subscript"/>
        <sz val="11"/>
        <color theme="1"/>
        <rFont val="Calibri"/>
        <family val="2"/>
        <scheme val="minor"/>
      </rPr>
      <t>2</t>
    </r>
  </si>
  <si>
    <t>Finlandia</t>
  </si>
  <si>
    <t>Noruega</t>
  </si>
  <si>
    <t>Suecia</t>
  </si>
  <si>
    <t>Dinamarca</t>
  </si>
  <si>
    <t>Suiza</t>
  </si>
  <si>
    <t>Canadá*</t>
  </si>
  <si>
    <t>Irlanda</t>
  </si>
  <si>
    <t>Japón</t>
  </si>
  <si>
    <t>México</t>
  </si>
  <si>
    <t>Francia</t>
  </si>
  <si>
    <t>Año de puesta en funcionamiento</t>
  </si>
  <si>
    <r>
      <t>Tipo impositivo (€/tCO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</si>
  <si>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35-60 (2015)</t>
  </si>
  <si>
    <t>45 (2015)</t>
  </si>
  <si>
    <t>120 (2015)</t>
  </si>
  <si>
    <t>22,8 (2015)</t>
  </si>
  <si>
    <t>76 (2016)</t>
  </si>
  <si>
    <t>20 (2015)</t>
  </si>
  <si>
    <t>2,4 (2015)</t>
  </si>
  <si>
    <t>0,9 (2015)</t>
  </si>
  <si>
    <t>30,5 (2017)</t>
  </si>
  <si>
    <t>Impuestos sobre la energía</t>
  </si>
  <si>
    <t>Impuestos sobre la contaminación</t>
  </si>
  <si>
    <t>Impuestos sobre los recursos</t>
  </si>
  <si>
    <t>Impuestos sobre el transporte</t>
  </si>
  <si>
    <t xml:space="preserve">Impuestos medioambientales/PIB </t>
  </si>
  <si>
    <t>Alemania</t>
  </si>
  <si>
    <t>España</t>
  </si>
  <si>
    <t>Italia</t>
  </si>
  <si>
    <t>Países Bajos</t>
  </si>
  <si>
    <t>Reino Unido</t>
  </si>
  <si>
    <t>Gráfico</t>
  </si>
  <si>
    <r>
      <t>Introducción del impuesto sobre el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, con tipos impositivos menores para la industria intensiva en energía  y la horticultura.</t>
    </r>
  </si>
  <si>
    <t>Los tipos impositivos desaparecen y se define un tipo general más bajo para toda la industria.</t>
  </si>
  <si>
    <t>Suecia entra a formar parte de la Unión Europea.</t>
  </si>
  <si>
    <t>Reforma fiscal verde.</t>
  </si>
  <si>
    <t>Comienza a funcionar el régimen de comercio de derechos de emisión de la UE (RCDE-UE).</t>
  </si>
  <si>
    <r>
      <t>El Gobierno aumenta el impuesto sobre el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en 60 SEK/tonelada, hasta 1.010 SEK/tonelada.</t>
    </r>
  </si>
  <si>
    <r>
      <t>La Ley sobre el clima (2009/10:41) propone un precio uniforme para el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, eliminando los tipos impositivos especiales.</t>
    </r>
  </si>
  <si>
    <t>Se exime a la industria sujeta al RCDE-UE del impuesto sobre el carbono. Aumenta el tipo impositivo para la industria en sectores difusos.</t>
  </si>
  <si>
    <t>Vuelve a aumentar el tipo impositivo sobre el carbono para la industria no sujeta al RCDE-UE.</t>
  </si>
  <si>
    <t>Nuevos objetivos climáticos.</t>
  </si>
  <si>
    <t>Se elimina la reducción en el tipo impositivo para la industria no sujeta al RCDE-UE (todos los sectores tienen ahora el mismo tipo impositivo).</t>
  </si>
  <si>
    <t>Unidad</t>
  </si>
  <si>
    <t>Tasa (kr)</t>
  </si>
  <si>
    <t>Tasa (€)</t>
  </si>
  <si>
    <t>Litro</t>
  </si>
  <si>
    <t>Combustible para aviación</t>
  </si>
  <si>
    <t>Diésel</t>
  </si>
  <si>
    <t>Fuelóleo para calefacción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</si>
  <si>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</si>
  <si>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>Gasóleo</t>
  </si>
  <si>
    <t>Tonelada</t>
  </si>
  <si>
    <t>Carbón</t>
  </si>
  <si>
    <t>Gas natural</t>
  </si>
  <si>
    <r>
      <t>1.000 m</t>
    </r>
    <r>
      <rPr>
        <vertAlign val="superscript"/>
        <sz val="12"/>
        <color theme="1"/>
        <rFont val="Times New Roman"/>
        <family val="1"/>
      </rPr>
      <t>3</t>
    </r>
  </si>
  <si>
    <t>Combustible</t>
  </si>
  <si>
    <t>Contenido energético kWh/unidad (1)</t>
  </si>
  <si>
    <r>
      <t>Emisiones de CO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 kg/MJ (2)</t>
    </r>
  </si>
  <si>
    <r>
      <t>Emisiones de CO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 kg/unidad (3)</t>
    </r>
  </si>
  <si>
    <r>
      <t>Impuesto CO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 SEK/unidad 1991 (4)</t>
    </r>
  </si>
  <si>
    <r>
      <t>Impuesto CO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 xml:space="preserve"> SEK/unidad 2010 (5)</t>
    </r>
  </si>
  <si>
    <r>
      <t>m</t>
    </r>
    <r>
      <rPr>
        <vertAlign val="superscript"/>
        <sz val="10"/>
        <color theme="1"/>
        <rFont val="Times New Roman"/>
        <family val="1"/>
      </rPr>
      <t>3</t>
    </r>
  </si>
  <si>
    <t>Fuelóleo pesado</t>
  </si>
  <si>
    <t>ton</t>
  </si>
  <si>
    <r>
      <t>1.000 m</t>
    </r>
    <r>
      <rPr>
        <vertAlign val="superscript"/>
        <sz val="10"/>
        <color theme="1"/>
        <rFont val="Times New Roman"/>
        <family val="1"/>
      </rPr>
      <t>3</t>
    </r>
  </si>
  <si>
    <t>GLP</t>
  </si>
  <si>
    <t>Madera y residuos forestales</t>
  </si>
  <si>
    <t>1990-2020</t>
  </si>
  <si>
    <t>1990-2030</t>
  </si>
  <si>
    <t>Energía (excluido el transporte)</t>
  </si>
  <si>
    <t>Transporte</t>
  </si>
  <si>
    <t>Procesos industriales y usos de productos</t>
  </si>
  <si>
    <t>Agricultura</t>
  </si>
  <si>
    <t>Residuos</t>
  </si>
  <si>
    <t>LULUCF</t>
  </si>
  <si>
    <t>Energía</t>
  </si>
  <si>
    <t>Contaminación y recursos</t>
  </si>
  <si>
    <t>Total</t>
  </si>
  <si>
    <t>% de la recaudación total</t>
  </si>
  <si>
    <t>Año</t>
  </si>
  <si>
    <t>Diésel de automoción</t>
  </si>
  <si>
    <t>Gasolina de aviación</t>
  </si>
  <si>
    <t>Queroseno</t>
  </si>
  <si>
    <t>Gasoil</t>
  </si>
  <si>
    <t>Fueloil</t>
  </si>
  <si>
    <t>GLPs (otros)</t>
  </si>
  <si>
    <t>GLP de automoción</t>
  </si>
  <si>
    <t>Fuel sólido</t>
  </si>
  <si>
    <t>Total recaudación neta</t>
  </si>
  <si>
    <t>-</t>
  </si>
  <si>
    <t>445*</t>
  </si>
  <si>
    <t>Nombre</t>
  </si>
  <si>
    <t>Ingresos 2016</t>
  </si>
  <si>
    <t>(en millones de euros)</t>
  </si>
  <si>
    <t>Clasificación Eurostat y peso del concepto</t>
  </si>
  <si>
    <r>
      <t>Impuesto interior sobre el consumo de productos energéticos (</t>
    </r>
    <r>
      <rPr>
        <i/>
        <sz val="11"/>
        <color theme="1"/>
        <rFont val="Times New Roman"/>
        <family val="1"/>
      </rPr>
      <t>Taxe intérieure sur la consommation de produits énergétiques</t>
    </r>
    <r>
      <rPr>
        <sz val="11"/>
        <color theme="1"/>
        <rFont val="Times New Roman"/>
        <family val="1"/>
      </rPr>
      <t>, TICPE)</t>
    </r>
  </si>
  <si>
    <t>Energía (82,6 %)</t>
  </si>
  <si>
    <r>
      <t>Contribución al servicio público de la electricidad (</t>
    </r>
    <r>
      <rPr>
        <i/>
        <sz val="11"/>
        <color theme="1"/>
        <rFont val="Times New Roman"/>
        <family val="1"/>
      </rPr>
      <t>Contribution au service public de l’électricité</t>
    </r>
    <r>
      <rPr>
        <sz val="11"/>
        <color theme="1"/>
        <rFont val="Times New Roman"/>
        <family val="1"/>
      </rPr>
      <t>, CSPE)</t>
    </r>
  </si>
  <si>
    <t>Impuestos locales sobre la electricidad</t>
  </si>
  <si>
    <r>
      <t>Impuesto fijo sobre las empresas de redes (</t>
    </r>
    <r>
      <rPr>
        <i/>
        <sz val="11"/>
        <color theme="1"/>
        <rFont val="Times New Roman"/>
        <family val="1"/>
      </rPr>
      <t>Imposition forfaitaire sur les entreprises de réseaux</t>
    </r>
    <r>
      <rPr>
        <sz val="11"/>
        <color theme="1"/>
        <rFont val="Times New Roman"/>
        <family val="1"/>
      </rPr>
      <t>, IFER)</t>
    </r>
  </si>
  <si>
    <r>
      <t>Impuesto interior sobre el consumo de gas natural (</t>
    </r>
    <r>
      <rPr>
        <i/>
        <sz val="11"/>
        <color theme="1"/>
        <rFont val="Times New Roman"/>
        <family val="1"/>
      </rPr>
      <t xml:space="preserve">Taxe intérieure de consommation sur le gaz natural, </t>
    </r>
    <r>
      <rPr>
        <sz val="11"/>
        <color theme="1"/>
        <rFont val="Times New Roman"/>
        <family val="1"/>
      </rPr>
      <t>TICGN)</t>
    </r>
  </si>
  <si>
    <t>Otros impuestos energéticos</t>
  </si>
  <si>
    <r>
      <t>Impuesto sobre los certificados de matriculación (</t>
    </r>
    <r>
      <rPr>
        <i/>
        <sz val="11"/>
        <color theme="1"/>
        <rFont val="Times New Roman"/>
        <family val="1"/>
      </rPr>
      <t>Taxe sur certificats d’immatriculation, cartes grises</t>
    </r>
    <r>
      <rPr>
        <sz val="11"/>
        <color theme="1"/>
        <rFont val="Times New Roman"/>
        <family val="1"/>
      </rPr>
      <t>)</t>
    </r>
  </si>
  <si>
    <t>Transporte (11,5 %)</t>
  </si>
  <si>
    <r>
      <t>Impuesto adicional sobre los seguros de vehículos (</t>
    </r>
    <r>
      <rPr>
        <i/>
        <sz val="11"/>
        <color theme="1"/>
        <rFont val="Times New Roman"/>
        <family val="1"/>
      </rPr>
      <t>Taxe additionnelle sur les assurances automóviles</t>
    </r>
    <r>
      <rPr>
        <sz val="11"/>
        <color theme="1"/>
        <rFont val="Times New Roman"/>
        <family val="1"/>
      </rPr>
      <t>)</t>
    </r>
  </si>
  <si>
    <r>
      <t>Impuestos a pagar por concesionarias de autopistas (</t>
    </r>
    <r>
      <rPr>
        <i/>
        <sz val="11"/>
        <color theme="1"/>
        <rFont val="Times New Roman"/>
        <family val="1"/>
      </rPr>
      <t>Taxe due par les concessionnaires d’autoroute</t>
    </r>
    <r>
      <rPr>
        <sz val="11"/>
        <color theme="1"/>
        <rFont val="Times New Roman"/>
        <family val="1"/>
      </rPr>
      <t>)</t>
    </r>
  </si>
  <si>
    <r>
      <t>Impuesto sobre los vehículos de empresa (</t>
    </r>
    <r>
      <rPr>
        <i/>
        <sz val="11"/>
        <color theme="1"/>
        <rFont val="Times New Roman"/>
        <family val="1"/>
      </rPr>
      <t>Taxe sur les véhicules de société</t>
    </r>
    <r>
      <rPr>
        <sz val="11"/>
        <color theme="1"/>
        <rFont val="Times New Roman"/>
        <family val="1"/>
      </rPr>
      <t>, TVS)</t>
    </r>
  </si>
  <si>
    <r>
      <t>Impuesto de la aviación civil (</t>
    </r>
    <r>
      <rPr>
        <i/>
        <sz val="11"/>
        <color theme="1"/>
        <rFont val="Times New Roman"/>
        <family val="1"/>
      </rPr>
      <t>Taxe de l’aviation civile</t>
    </r>
    <r>
      <rPr>
        <sz val="11"/>
        <color theme="1"/>
        <rFont val="Times New Roman"/>
        <family val="1"/>
      </rPr>
      <t>)</t>
    </r>
  </si>
  <si>
    <t xml:space="preserve">Otros impuestos sobre el transporte </t>
  </si>
  <si>
    <r>
      <t>Canon sobre la contaminación del agua (</t>
    </r>
    <r>
      <rPr>
        <i/>
        <sz val="11"/>
        <color theme="1"/>
        <rFont val="Times New Roman"/>
        <family val="1"/>
      </rPr>
      <t>Redevances pollution eau</t>
    </r>
    <r>
      <rPr>
        <sz val="11"/>
        <color theme="1"/>
        <rFont val="Times New Roman"/>
        <family val="1"/>
      </rPr>
      <t>)</t>
    </r>
  </si>
  <si>
    <t>Contaminación (5,1 %)</t>
  </si>
  <si>
    <t>Impuesto general sobre actividades contaminantes [TGAP] (residuos, contaminación atmosférica, etc.) excepto la TGAP sobre carburantes (Taxe générale sur les activités polluantes[1] [TGAP] (déchets, pollutions atmosphériques…) hors TGAP carburant)</t>
  </si>
  <si>
    <r>
      <t>Canon sobre extracción de agua (</t>
    </r>
    <r>
      <rPr>
        <i/>
        <sz val="11"/>
        <color theme="1"/>
        <rFont val="Times New Roman"/>
        <family val="1"/>
      </rPr>
      <t>Redevances prélèvement eau</t>
    </r>
    <r>
      <rPr>
        <sz val="11"/>
        <color theme="1"/>
        <rFont val="Times New Roman"/>
        <family val="1"/>
      </rPr>
      <t>)</t>
    </r>
  </si>
  <si>
    <t>Recursos (0,8 %)</t>
  </si>
  <si>
    <t>Otros impuestos sobre los recursos</t>
  </si>
  <si>
    <t>Total (Eurostat)</t>
  </si>
  <si>
    <r>
      <t>Impuestos y canon sobre recogida de residuos domésticos (</t>
    </r>
    <r>
      <rPr>
        <i/>
        <sz val="11"/>
        <color theme="1"/>
        <rFont val="Times New Roman"/>
        <family val="1"/>
      </rPr>
      <t>Taxe et redevance d’enlèvement des ordures ménagères</t>
    </r>
    <r>
      <rPr>
        <sz val="11"/>
        <color theme="1"/>
        <rFont val="Times New Roman"/>
        <family val="1"/>
      </rPr>
      <t>, TEOM et REOM)</t>
    </r>
  </si>
  <si>
    <t>Fuera de la clasificación de Eurostat</t>
  </si>
  <si>
    <t>[1] La Ley de Presupuestos de 2016 rectificativa planteó un aumento de este impuesto, en lo que se refiere a residuos y no a carburantes.</t>
  </si>
  <si>
    <t>Tipo</t>
  </si>
  <si>
    <t>Ha habido una aceleración del crecimiento sobre el previsto inicialmente: https://www.ecologique-solidaire.gouv.fr/fiscalite-des-energies</t>
  </si>
  <si>
    <t>Crecimiento anual de 10,4 €/tCO2</t>
  </si>
  <si>
    <t>TAX</t>
  </si>
  <si>
    <t>Total environmental taxes</t>
  </si>
  <si>
    <t>UNIT</t>
  </si>
  <si>
    <t>Million euro</t>
  </si>
  <si>
    <t>GEO/TIME</t>
  </si>
  <si>
    <t>1995</t>
  </si>
  <si>
    <t>Emisiones</t>
  </si>
  <si>
    <t>2008</t>
  </si>
  <si>
    <t>2017</t>
  </si>
  <si>
    <t>Emissions - Denmark - Tg (million tonnes)</t>
  </si>
  <si>
    <t>Emissions - Germany - Tg (million tonnes)</t>
  </si>
  <si>
    <t>Emissions - Ireland - Tg (million tonnes)</t>
  </si>
  <si>
    <t>Emissions - Spain - Tg (million tonnes)</t>
  </si>
  <si>
    <t>Emissions - France - Tg (million tonnes)</t>
  </si>
  <si>
    <t>Emissions - Italy - Tg (million tonnes)</t>
  </si>
  <si>
    <t>Emissions - Netherlands - Tg (million tonnes)</t>
  </si>
  <si>
    <t>Emissions - Sweden - Tg (million tonnes)</t>
  </si>
  <si>
    <t>Emissions - United Kingdom (Convention) - Tg (million tonnes)</t>
  </si>
  <si>
    <t>National total (including international aviation)</t>
  </si>
  <si>
    <t>2016</t>
  </si>
  <si>
    <t>Objetivos de energía-clima</t>
  </si>
  <si>
    <t>Reducción de las emisiones de gases de efecto invernadero en 2020 respecto de 1990</t>
  </si>
  <si>
    <t>40 % (respecto a 1990 en sectores difusos)</t>
  </si>
  <si>
    <t>20 % (respecto a 2005)</t>
  </si>
  <si>
    <t>15 % (respecto a 1990)</t>
  </si>
  <si>
    <t>Cuota de energías renovables en el consumo final de energía en 2020</t>
  </si>
  <si>
    <t>-40 % en electricidad,</t>
  </si>
  <si>
    <t>-12 % en calefacción,</t>
  </si>
  <si>
    <t>-10 % en transporte</t>
  </si>
  <si>
    <t>23 % (respecto a 2012)</t>
  </si>
  <si>
    <t>Mejora en la eficiencia energética reflejada en una reducción de la intensidad energética</t>
  </si>
  <si>
    <t>20 % (respecto a 2008)</t>
  </si>
  <si>
    <t>Objetivos a 2030</t>
  </si>
  <si>
    <t>-Reducción emisiones GEI: 40 %</t>
  </si>
  <si>
    <t>-Renovables en consumo final de energía: 27 %</t>
  </si>
  <si>
    <t>-Eficiencia energética: 27%</t>
  </si>
  <si>
    <t>Reducir en 2050 las emisiones de gases de efecto invernadero en la UE en comparación con los niveles registrados 1990</t>
  </si>
  <si>
    <t>80-95 % de reducción</t>
  </si>
  <si>
    <t>Año de implementación del impuesto</t>
  </si>
  <si>
    <r>
      <t>Mínimo (€/tonelada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</si>
  <si>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Máximo (año) (€/tonelada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</si>
  <si>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120 (2018)</t>
  </si>
  <si>
    <t>20 (2018)</t>
  </si>
  <si>
    <t>44,6 (2018)</t>
  </si>
  <si>
    <t>Denmark</t>
  </si>
  <si>
    <t>Germany (until 1990 former territory of the FRG)</t>
  </si>
  <si>
    <t>Ireland</t>
  </si>
  <si>
    <t>Spain</t>
  </si>
  <si>
    <t>France</t>
  </si>
  <si>
    <t>Italy</t>
  </si>
  <si>
    <t>Netherlands</t>
  </si>
  <si>
    <t>Sweden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</si>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</sst>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  <font>
      <b/>
      <vertAlign val="subscript"/>
      <sz val="9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vertAlign val="subscript"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rgb="FF0070C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70C0"/>
      </right>
      <top/>
      <bottom/>
      <diagonal/>
    </border>
    <border>
      <left style="medium">
        <color indexed="64"/>
      </left>
      <right style="thick">
        <color rgb="FF0070C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0" fontId="0" fillId="0" borderId="0" xfId="1" applyNumberFormat="1" applyFont="1"/>
    <xf numFmtId="10" fontId="3" fillId="3" borderId="1" xfId="1" applyNumberFormat="1" applyFont="1" applyFill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1" fillId="0" borderId="7" xfId="0" applyNumberFormat="1" applyFont="1" applyFill="1" applyBorder="1" applyAlignment="1">
      <alignment wrapText="1"/>
    </xf>
    <xf numFmtId="0" fontId="11" fillId="7" borderId="8" xfId="0" applyNumberFormat="1" applyFont="1" applyFill="1" applyBorder="1" applyAlignment="1"/>
    <xf numFmtId="4" fontId="11" fillId="0" borderId="8" xfId="0" applyNumberFormat="1" applyFont="1" applyFill="1" applyBorder="1" applyAlignment="1"/>
    <xf numFmtId="164" fontId="11" fillId="0" borderId="8" xfId="0" applyNumberFormat="1" applyFont="1" applyFill="1" applyBorder="1" applyAlignment="1"/>
    <xf numFmtId="3" fontId="11" fillId="0" borderId="8" xfId="0" applyNumberFormat="1" applyFont="1" applyFill="1" applyBorder="1" applyAlignment="1"/>
    <xf numFmtId="0" fontId="11" fillId="0" borderId="8" xfId="0" applyNumberFormat="1" applyFont="1" applyFill="1" applyBorder="1" applyAlignment="1"/>
    <xf numFmtId="0" fontId="12" fillId="0" borderId="1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3" fontId="0" fillId="0" borderId="0" xfId="0" applyNumberFormat="1"/>
    <xf numFmtId="3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10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10" fontId="12" fillId="0" borderId="1" xfId="0" applyNumberFormat="1" applyFont="1" applyBorder="1" applyAlignment="1">
      <alignment horizontal="right" vertical="center" wrapText="1"/>
    </xf>
    <xf numFmtId="0" fontId="20" fillId="3" borderId="14" xfId="0" applyFont="1" applyFill="1" applyBorder="1" applyAlignment="1">
      <alignment horizontal="justify" vertical="center" wrapText="1"/>
    </xf>
    <xf numFmtId="0" fontId="20" fillId="3" borderId="2" xfId="0" applyFont="1" applyFill="1" applyBorder="1" applyAlignment="1">
      <alignment horizontal="justify" vertical="center" textRotation="90" wrapText="1"/>
    </xf>
    <xf numFmtId="0" fontId="21" fillId="0" borderId="3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3" xfId="2" applyBorder="1" applyAlignment="1">
      <alignment vertical="center" wrapText="1"/>
    </xf>
    <xf numFmtId="0" fontId="23" fillId="0" borderId="0" xfId="2" applyAlignment="1">
      <alignment horizontal="justify" vertical="center"/>
    </xf>
    <xf numFmtId="0" fontId="12" fillId="0" borderId="14" xfId="0" applyFont="1" applyBorder="1" applyAlignment="1">
      <alignment vertical="center" wrapText="1"/>
    </xf>
    <xf numFmtId="0" fontId="13" fillId="3" borderId="14" xfId="0" applyFont="1" applyFill="1" applyBorder="1" applyAlignment="1">
      <alignment horizontal="justify" vertical="center" wrapText="1"/>
    </xf>
    <xf numFmtId="0" fontId="11" fillId="0" borderId="0" xfId="0" applyNumberFormat="1" applyFont="1" applyFill="1" applyBorder="1" applyAlignment="1"/>
    <xf numFmtId="0" fontId="0" fillId="0" borderId="0" xfId="0" applyAlignment="1">
      <alignment vertical="center"/>
    </xf>
    <xf numFmtId="1" fontId="0" fillId="0" borderId="0" xfId="0" applyNumberFormat="1"/>
    <xf numFmtId="0" fontId="0" fillId="0" borderId="0" xfId="0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9" fontId="8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7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2" fillId="0" borderId="5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1995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'[1]Impuestos por país'!$B$6</c:f>
              <c:strCache>
                <c:ptCount val="1"/>
                <c:pt idx="0">
                  <c:v>Impuestos sobre la energía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'[1]Impuestos por país'!$A$7:$A$15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país'!$B$7:$B$15</c:f>
              <c:numCache>
                <c:formatCode>General</c:formatCode>
                <c:ptCount val="9"/>
                <c:pt idx="0">
                  <c:v>2953.18</c:v>
                </c:pt>
                <c:pt idx="1">
                  <c:v>34720.1</c:v>
                </c:pt>
                <c:pt idx="2">
                  <c:v>887.67</c:v>
                </c:pt>
                <c:pt idx="3">
                  <c:v>8160.06</c:v>
                </c:pt>
                <c:pt idx="4">
                  <c:v>23891.71</c:v>
                </c:pt>
                <c:pt idx="5">
                  <c:v>26964.16</c:v>
                </c:pt>
                <c:pt idx="6">
                  <c:v>5245.44</c:v>
                </c:pt>
                <c:pt idx="7">
                  <c:v>4664.43</c:v>
                </c:pt>
                <c:pt idx="8">
                  <c:v>20335.669999999998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6-49B3-9C00-D57EC4B42F7C}"/>
            </c:ext>
          </c:extLst>
        </c:ser>
        <c:ser>
          <c:idx val="1"/>
          <c:order val="1"/>
          <c:tx>
            <c:strRef>
              <c:f>'[1]Impuestos por país'!$C$6</c:f>
              <c:strCache>
                <c:ptCount val="1"/>
                <c:pt idx="0">
                  <c:v>Impuestos sobre la contaminación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'[1]Impuestos por país'!$A$7:$A$15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país'!$C$7:$C$15</c:f>
              <c:numCache>
                <c:formatCode>General</c:formatCode>
                <c:ptCount val="9"/>
                <c:pt idx="0">
                  <c:v>186.3</c:v>
                </c:pt>
                <c:pt idx="1">
                  <c:v>0</c:v>
                </c:pt>
                <c:pt idx="2">
                  <c:v>0</c:v>
                </c:pt>
                <c:pt idx="3">
                  <c:v>40.83</c:v>
                </c:pt>
                <c:pt idx="5">
                  <c:v>103.62</c:v>
                </c:pt>
                <c:pt idx="7">
                  <c:v>153.44999999999999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6-49B3-9C00-D57EC4B42F7C}"/>
            </c:ext>
          </c:extLst>
        </c:ser>
        <c:ser>
          <c:idx val="2"/>
          <c:order val="2"/>
          <c:tx>
            <c:strRef>
              <c:f>'[1]Impuestos por país'!$D$6</c:f>
              <c:strCache>
                <c:ptCount val="1"/>
                <c:pt idx="0">
                  <c:v>Impuestos sobre los recursos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'[1]Impuestos por país'!$A$7:$A$15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país'!$D$7:$D$15</c:f>
              <c:numCache>
                <c:formatCode>General</c:formatCode>
                <c:ptCount val="9"/>
                <c:pt idx="0">
                  <c:v>118.42</c:v>
                </c:pt>
                <c:pt idx="1">
                  <c:v>20.88</c:v>
                </c:pt>
                <c:pt idx="2">
                  <c:v>0</c:v>
                </c:pt>
                <c:pt idx="3">
                  <c:v>26.54</c:v>
                </c:pt>
                <c:pt idx="5">
                  <c:v>0</c:v>
                </c:pt>
                <c:pt idx="7">
                  <c:v>0</c:v>
                </c:pt>
                <c:pt idx="8">
                  <c:v>10.86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6-49B3-9C00-D57EC4B42F7C}"/>
            </c:ext>
          </c:extLst>
        </c:ser>
        <c:ser>
          <c:idx val="3"/>
          <c:order val="3"/>
          <c:tx>
            <c:strRef>
              <c:f>'[1]Impuestos por país'!$E$6</c:f>
              <c:strCache>
                <c:ptCount val="1"/>
                <c:pt idx="0">
                  <c:v>Impuestos sobre el transporte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'[1]Impuestos por país'!$A$7:$A$15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país'!$E$7:$E$15</c:f>
              <c:numCache>
                <c:formatCode>General</c:formatCode>
                <c:ptCount val="9"/>
                <c:pt idx="0">
                  <c:v>2841.84</c:v>
                </c:pt>
                <c:pt idx="1">
                  <c:v>7358.83</c:v>
                </c:pt>
                <c:pt idx="2">
                  <c:v>677.45</c:v>
                </c:pt>
                <c:pt idx="3">
                  <c:v>1808.81</c:v>
                </c:pt>
                <c:pt idx="4">
                  <c:v>5028.46</c:v>
                </c:pt>
                <c:pt idx="5">
                  <c:v>3947.73</c:v>
                </c:pt>
                <c:pt idx="6">
                  <c:v>4238.5600000000004</c:v>
                </c:pt>
                <c:pt idx="7">
                  <c:v>621.30999999999995</c:v>
                </c:pt>
                <c:pt idx="8">
                  <c:v>5191.91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46-49B3-9C00-D57EC4B4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508008"/>
        <c:axId val="176508400"/>
      </c:barChart>
      <c:lineChart>
        <c:grouping val="standard"/>
        <c:varyColors val="0"/>
        <c:ser>
          <c:idx val="4"/>
          <c:order val="4"/>
          <c:tx>
            <c:strRef>
              <c:f>'[1]Impuestos por país'!$F$6</c:f>
              <c:strCache>
                <c:ptCount val="1"/>
                <c:pt idx="0">
                  <c:v>Impuestos medioambientales/PIB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'[1]Impuestos por país'!$A$7:$A$15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país'!$F$7:$F$15</c:f>
              <c:numCache>
                <c:formatCode>General</c:formatCode>
                <c:ptCount val="9"/>
                <c:pt idx="0">
                  <c:v>4.3099999999999996</c:v>
                </c:pt>
                <c:pt idx="1">
                  <c:v>2.12</c:v>
                </c:pt>
                <c:pt idx="2">
                  <c:v>2.96</c:v>
                </c:pt>
                <c:pt idx="3">
                  <c:v>2.14</c:v>
                </c:pt>
                <c:pt idx="4">
                  <c:v>2.5099999999999998</c:v>
                </c:pt>
                <c:pt idx="5">
                  <c:v>3.46</c:v>
                </c:pt>
                <c:pt idx="6">
                  <c:v>3.23</c:v>
                </c:pt>
                <c:pt idx="7">
                  <c:v>2.69</c:v>
                </c:pt>
                <c:pt idx="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46-49B3-9C00-D57EC4B4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08792"/>
        <c:axId val="176509184"/>
      </c:lineChart>
      <c:catAx>
        <c:axId val="17650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08400"/>
        <c:crosses val="autoZero"/>
        <c:auto val="1"/>
        <c:lblAlgn val="ctr"/>
        <c:lblOffset val="100"/>
        <c:noMultiLvlLbl val="0"/>
      </c:catAx>
      <c:valAx>
        <c:axId val="1765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08008"/>
        <c:crosses val="autoZero"/>
        <c:crossBetween val="between"/>
      </c:valAx>
      <c:catAx>
        <c:axId val="176508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509184"/>
        <c:crosses val="autoZero"/>
        <c:auto val="1"/>
        <c:lblAlgn val="ctr"/>
        <c:lblOffset val="100"/>
        <c:noMultiLvlLbl val="0"/>
      </c:catAx>
      <c:valAx>
        <c:axId val="176509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50879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'[1]Impuestos por país'!$H$6</c:f>
              <c:strCache>
                <c:ptCount val="1"/>
                <c:pt idx="0">
                  <c:v>Impuestos sobre la energía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'[1]Impuestos por país'!$G$7:$G$15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país'!$H$7:$H$15</c:f>
              <c:numCache>
                <c:formatCode>General</c:formatCode>
                <c:ptCount val="9"/>
                <c:pt idx="0">
                  <c:v>5166.74</c:v>
                </c:pt>
                <c:pt idx="1">
                  <c:v>46058</c:v>
                </c:pt>
                <c:pt idx="2">
                  <c:v>2249.81</c:v>
                </c:pt>
                <c:pt idx="3">
                  <c:v>14448</c:v>
                </c:pt>
                <c:pt idx="4">
                  <c:v>28450</c:v>
                </c:pt>
                <c:pt idx="5">
                  <c:v>32272</c:v>
                </c:pt>
                <c:pt idx="6">
                  <c:v>11387</c:v>
                </c:pt>
                <c:pt idx="7">
                  <c:v>7196.11</c:v>
                </c:pt>
                <c:pt idx="8">
                  <c:v>33283.519999999997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1-4DFD-8245-7A07E87CB500}"/>
            </c:ext>
          </c:extLst>
        </c:ser>
        <c:ser>
          <c:idx val="1"/>
          <c:order val="1"/>
          <c:tx>
            <c:strRef>
              <c:f>'[1]Impuestos por país'!$I$6</c:f>
              <c:strCache>
                <c:ptCount val="1"/>
                <c:pt idx="0">
                  <c:v>Impuestos sobre la contaminación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'[1]Impuestos por país'!$G$7:$G$15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país'!$I$7:$I$15</c:f>
              <c:numCache>
                <c:formatCode>General</c:formatCode>
                <c:ptCount val="9"/>
                <c:pt idx="0">
                  <c:v>458.15</c:v>
                </c:pt>
                <c:pt idx="1">
                  <c:v>0</c:v>
                </c:pt>
                <c:pt idx="2">
                  <c:v>60.14</c:v>
                </c:pt>
                <c:pt idx="3">
                  <c:v>197</c:v>
                </c:pt>
                <c:pt idx="5">
                  <c:v>486</c:v>
                </c:pt>
                <c:pt idx="7">
                  <c:v>152.88</c:v>
                </c:pt>
                <c:pt idx="8">
                  <c:v>1198.07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1-4DFD-8245-7A07E87CB500}"/>
            </c:ext>
          </c:extLst>
        </c:ser>
        <c:ser>
          <c:idx val="2"/>
          <c:order val="2"/>
          <c:tx>
            <c:strRef>
              <c:f>'[1]Impuestos por país'!$J$6</c:f>
              <c:strCache>
                <c:ptCount val="1"/>
                <c:pt idx="0">
                  <c:v>Impuestos sobre los recursos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'[1]Impuestos por país'!$G$7:$G$15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país'!$J$7:$J$15</c:f>
              <c:numCache>
                <c:formatCode>General</c:formatCode>
                <c:ptCount val="9"/>
                <c:pt idx="0">
                  <c:v>208.65</c:v>
                </c:pt>
                <c:pt idx="1">
                  <c:v>20</c:v>
                </c:pt>
                <c:pt idx="2">
                  <c:v>1.68</c:v>
                </c:pt>
                <c:pt idx="3">
                  <c:v>40</c:v>
                </c:pt>
                <c:pt idx="5">
                  <c:v>0</c:v>
                </c:pt>
                <c:pt idx="7">
                  <c:v>26.42</c:v>
                </c:pt>
                <c:pt idx="8">
                  <c:v>444.57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1-4DFD-8245-7A07E87CB500}"/>
            </c:ext>
          </c:extLst>
        </c:ser>
        <c:ser>
          <c:idx val="3"/>
          <c:order val="3"/>
          <c:tx>
            <c:strRef>
              <c:f>'[1]Impuestos por país'!$K$6</c:f>
              <c:strCache>
                <c:ptCount val="1"/>
                <c:pt idx="0">
                  <c:v>Impuestos sobre el transporte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'[1]Impuestos por país'!$G$7:$G$15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país'!$K$7:$K$15</c:f>
              <c:numCache>
                <c:formatCode>General</c:formatCode>
                <c:ptCount val="9"/>
                <c:pt idx="0">
                  <c:v>4243.51</c:v>
                </c:pt>
                <c:pt idx="1">
                  <c:v>8840</c:v>
                </c:pt>
                <c:pt idx="2">
                  <c:v>2002.52</c:v>
                </c:pt>
                <c:pt idx="3">
                  <c:v>3490</c:v>
                </c:pt>
                <c:pt idx="4">
                  <c:v>5808</c:v>
                </c:pt>
                <c:pt idx="5">
                  <c:v>9101</c:v>
                </c:pt>
                <c:pt idx="6">
                  <c:v>7784</c:v>
                </c:pt>
                <c:pt idx="7">
                  <c:v>1668.82</c:v>
                </c:pt>
                <c:pt idx="8">
                  <c:v>9862.11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1-4DFD-8245-7A07E87C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484248"/>
        <c:axId val="230484640"/>
      </c:barChart>
      <c:lineChart>
        <c:grouping val="standard"/>
        <c:varyColors val="0"/>
        <c:ser>
          <c:idx val="4"/>
          <c:order val="4"/>
          <c:tx>
            <c:strRef>
              <c:f>'[1]Impuestos por país'!$L$6</c:f>
              <c:strCache>
                <c:ptCount val="1"/>
                <c:pt idx="0">
                  <c:v>Impuestos medioambientales/PIB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'[1]Impuestos por país'!$G$7:$G$15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país'!$L$7:$L$15</c:f>
              <c:numCache>
                <c:formatCode>General</c:formatCode>
                <c:ptCount val="9"/>
                <c:pt idx="0">
                  <c:v>4.17</c:v>
                </c:pt>
                <c:pt idx="1">
                  <c:v>2.14</c:v>
                </c:pt>
                <c:pt idx="2">
                  <c:v>2.2999999999999998</c:v>
                </c:pt>
                <c:pt idx="3">
                  <c:v>1.63</c:v>
                </c:pt>
                <c:pt idx="4">
                  <c:v>1.84</c:v>
                </c:pt>
                <c:pt idx="5">
                  <c:v>2.56</c:v>
                </c:pt>
                <c:pt idx="6">
                  <c:v>3.44</c:v>
                </c:pt>
                <c:pt idx="7">
                  <c:v>2.56</c:v>
                </c:pt>
                <c:pt idx="8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D1-4DFD-8245-7A07E87C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85032"/>
        <c:axId val="230485424"/>
      </c:lineChart>
      <c:catAx>
        <c:axId val="23048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84640"/>
        <c:crosses val="autoZero"/>
        <c:auto val="1"/>
        <c:lblAlgn val="ctr"/>
        <c:lblOffset val="100"/>
        <c:noMultiLvlLbl val="0"/>
      </c:catAx>
      <c:valAx>
        <c:axId val="2304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84248"/>
        <c:crosses val="autoZero"/>
        <c:crossBetween val="between"/>
      </c:valAx>
      <c:catAx>
        <c:axId val="230485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485424"/>
        <c:crosses val="autoZero"/>
        <c:auto val="1"/>
        <c:lblAlgn val="ctr"/>
        <c:lblOffset val="100"/>
        <c:noMultiLvlLbl val="0"/>
      </c:catAx>
      <c:valAx>
        <c:axId val="23048542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8503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'[1]Impuestos por país'!$N$6</c:f>
              <c:strCache>
                <c:ptCount val="1"/>
                <c:pt idx="0">
                  <c:v>Impuestos sobre la energía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'[1]Impuestos por país'!$M$7:$M$15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país'!$N$7:$N$15</c:f>
              <c:numCache>
                <c:formatCode>General</c:formatCode>
                <c:ptCount val="9"/>
                <c:pt idx="0">
                  <c:v>5847.79</c:v>
                </c:pt>
                <c:pt idx="1">
                  <c:v>49185</c:v>
                </c:pt>
                <c:pt idx="2">
                  <c:v>3182.73</c:v>
                </c:pt>
                <c:pt idx="3">
                  <c:v>17729</c:v>
                </c:pt>
                <c:pt idx="4">
                  <c:v>43956</c:v>
                </c:pt>
                <c:pt idx="5">
                  <c:v>45662</c:v>
                </c:pt>
                <c:pt idx="6">
                  <c:v>13691</c:v>
                </c:pt>
                <c:pt idx="7">
                  <c:v>7997.63</c:v>
                </c:pt>
                <c:pt idx="8">
                  <c:v>41477.410000000003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5-4955-9AEC-01A0BCD058D3}"/>
            </c:ext>
          </c:extLst>
        </c:ser>
        <c:ser>
          <c:idx val="1"/>
          <c:order val="1"/>
          <c:tx>
            <c:strRef>
              <c:f>'[1]Impuestos por país'!$O$6</c:f>
              <c:strCache>
                <c:ptCount val="1"/>
                <c:pt idx="0">
                  <c:v>Impuestos sobre la contaminación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'[1]Impuestos por país'!$M$7:$M$15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país'!$O$7:$O$15</c:f>
              <c:numCache>
                <c:formatCode>General</c:formatCode>
                <c:ptCount val="9"/>
                <c:pt idx="0">
                  <c:v>275.27999999999997</c:v>
                </c:pt>
                <c:pt idx="1">
                  <c:v>0</c:v>
                </c:pt>
                <c:pt idx="2">
                  <c:v>49.91</c:v>
                </c:pt>
                <c:pt idx="3">
                  <c:v>911</c:v>
                </c:pt>
                <c:pt idx="5">
                  <c:v>686</c:v>
                </c:pt>
                <c:pt idx="7">
                  <c:v>176.02</c:v>
                </c:pt>
                <c:pt idx="8">
                  <c:v>1031.17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5-4955-9AEC-01A0BCD058D3}"/>
            </c:ext>
          </c:extLst>
        </c:ser>
        <c:ser>
          <c:idx val="2"/>
          <c:order val="2"/>
          <c:tx>
            <c:strRef>
              <c:f>'[1]Impuestos por país'!$P$6</c:f>
              <c:strCache>
                <c:ptCount val="1"/>
                <c:pt idx="0">
                  <c:v>Impuestos sobre los recursos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'[1]Impuestos por país'!$M$7:$M$15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país'!$P$7:$P$15</c:f>
              <c:numCache>
                <c:formatCode>General</c:formatCode>
                <c:ptCount val="9"/>
                <c:pt idx="0">
                  <c:v>233.34</c:v>
                </c:pt>
                <c:pt idx="1">
                  <c:v>9</c:v>
                </c:pt>
                <c:pt idx="2">
                  <c:v>1.17</c:v>
                </c:pt>
                <c:pt idx="3">
                  <c:v>36</c:v>
                </c:pt>
                <c:pt idx="5">
                  <c:v>0</c:v>
                </c:pt>
                <c:pt idx="7">
                  <c:v>16.71</c:v>
                </c:pt>
                <c:pt idx="8">
                  <c:v>451.71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5-4955-9AEC-01A0BCD058D3}"/>
            </c:ext>
          </c:extLst>
        </c:ser>
        <c:ser>
          <c:idx val="3"/>
          <c:order val="3"/>
          <c:tx>
            <c:strRef>
              <c:f>'[1]Impuestos por país'!$Q$6</c:f>
              <c:strCache>
                <c:ptCount val="1"/>
                <c:pt idx="0">
                  <c:v>Impuestos sobre el transporte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'[1]Impuestos por país'!$M$7:$M$15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país'!$Q$7:$Q$15</c:f>
              <c:numCache>
                <c:formatCode>General</c:formatCode>
                <c:ptCount val="9"/>
                <c:pt idx="0">
                  <c:v>4521.87</c:v>
                </c:pt>
                <c:pt idx="1">
                  <c:v>10065</c:v>
                </c:pt>
                <c:pt idx="2">
                  <c:v>1915.11</c:v>
                </c:pt>
                <c:pt idx="3">
                  <c:v>2706</c:v>
                </c:pt>
                <c:pt idx="4">
                  <c:v>5858</c:v>
                </c:pt>
                <c:pt idx="5">
                  <c:v>11036</c:v>
                </c:pt>
                <c:pt idx="6">
                  <c:v>7646</c:v>
                </c:pt>
                <c:pt idx="7">
                  <c:v>2067.86</c:v>
                </c:pt>
                <c:pt idx="8">
                  <c:v>12825.81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55-4955-9AEC-01A0BCD0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486208"/>
        <c:axId val="230486600"/>
      </c:barChart>
      <c:lineChart>
        <c:grouping val="standard"/>
        <c:varyColors val="0"/>
        <c:ser>
          <c:idx val="4"/>
          <c:order val="4"/>
          <c:tx>
            <c:strRef>
              <c:f>'[1]Impuestos por país'!$R$6</c:f>
              <c:strCache>
                <c:ptCount val="1"/>
                <c:pt idx="0">
                  <c:v>Impuestos medioambientales/PIB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'[1]Impuestos por país'!$M$7:$M$15</c:f>
              <c:strCache>
                <c:ptCount val="9"/>
                <c:pt idx="0">
                  <c:v>Dinamarca</c:v>
                </c:pt>
                <c:pt idx="1">
                  <c:v>Alemania</c:v>
                </c:pt>
                <c:pt idx="2">
                  <c:v>Irlanda</c:v>
                </c:pt>
                <c:pt idx="3">
                  <c:v>España</c:v>
                </c:pt>
                <c:pt idx="4">
                  <c:v>Francia</c:v>
                </c:pt>
                <c:pt idx="5">
                  <c:v>Italia</c:v>
                </c:pt>
                <c:pt idx="6">
                  <c:v>Países Bajos</c:v>
                </c:pt>
                <c:pt idx="7">
                  <c:v>Suecia</c:v>
                </c:pt>
                <c:pt idx="8">
                  <c:v>Reino Unido</c:v>
                </c:pt>
              </c:strCache>
            </c:strRef>
          </c:cat>
          <c:val>
            <c:numRef>
              <c:f>'[1]Impuestos por país'!$R$7:$R$15</c:f>
              <c:numCache>
                <c:formatCode>General</c:formatCode>
                <c:ptCount val="9"/>
                <c:pt idx="0">
                  <c:v>3.72</c:v>
                </c:pt>
                <c:pt idx="1">
                  <c:v>1.81</c:v>
                </c:pt>
                <c:pt idx="2">
                  <c:v>1.75</c:v>
                </c:pt>
                <c:pt idx="3">
                  <c:v>1.83</c:v>
                </c:pt>
                <c:pt idx="4">
                  <c:v>2.31</c:v>
                </c:pt>
                <c:pt idx="5">
                  <c:v>3.33</c:v>
                </c:pt>
                <c:pt idx="6">
                  <c:v>3.33</c:v>
                </c:pt>
                <c:pt idx="7">
                  <c:v>2.16</c:v>
                </c:pt>
                <c:pt idx="8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55-4955-9AEC-01A0BCD0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86992"/>
        <c:axId val="230487384"/>
      </c:lineChart>
      <c:catAx>
        <c:axId val="23048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86600"/>
        <c:crosses val="autoZero"/>
        <c:auto val="1"/>
        <c:lblAlgn val="ctr"/>
        <c:lblOffset val="100"/>
        <c:noMultiLvlLbl val="0"/>
      </c:catAx>
      <c:valAx>
        <c:axId val="230486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86208"/>
        <c:crosses val="autoZero"/>
        <c:crossBetween val="between"/>
      </c:valAx>
      <c:catAx>
        <c:axId val="23048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487384"/>
        <c:crosses val="autoZero"/>
        <c:auto val="1"/>
        <c:lblAlgn val="ctr"/>
        <c:lblOffset val="100"/>
        <c:noMultiLvlLbl val="0"/>
      </c:catAx>
      <c:valAx>
        <c:axId val="23048738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8699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'Tabla 2'!$A$2</c:f>
              <c:strCache>
                <c:ptCount val="1"/>
                <c:pt idx="0">
                  <c:v>Dinamarca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2'!$B$2:$D$2</c:f>
              <c:numCache>
                <c:formatCode>#,##0</c:formatCode>
                <c:ptCount val="3"/>
                <c:pt idx="0">
                  <c:v>1169</c:v>
                </c:pt>
                <c:pt idx="1">
                  <c:v>1840</c:v>
                </c:pt>
                <c:pt idx="2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E-4B62-8717-C2E69D83021E}"/>
            </c:ext>
          </c:extLst>
        </c:ser>
        <c:ser>
          <c:idx val="1"/>
          <c:order val="1"/>
          <c:tx>
            <c:strRef>
              <c:f>'Tabla 2'!$A$3</c:f>
              <c:strCache>
                <c:ptCount val="1"/>
                <c:pt idx="0">
                  <c:v>Alemania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2'!$B$3:$D$3</c:f>
              <c:numCache>
                <c:formatCode>#,##0</c:formatCode>
                <c:ptCount val="3"/>
                <c:pt idx="0">
                  <c:v>516</c:v>
                </c:pt>
                <c:pt idx="1">
                  <c:v>668</c:v>
                </c:pt>
                <c:pt idx="2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E-4B62-8717-C2E69D83021E}"/>
            </c:ext>
          </c:extLst>
        </c:ser>
        <c:ser>
          <c:idx val="2"/>
          <c:order val="2"/>
          <c:tx>
            <c:strRef>
              <c:f>'Tabla 2'!$A$4</c:f>
              <c:strCache>
                <c:ptCount val="1"/>
                <c:pt idx="0">
                  <c:v>Irlanda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2'!$B$4:$D$4</c:f>
              <c:numCache>
                <c:formatCode>#,##0</c:formatCode>
                <c:ptCount val="3"/>
                <c:pt idx="0">
                  <c:v>435</c:v>
                </c:pt>
                <c:pt idx="1">
                  <c:v>968</c:v>
                </c:pt>
                <c:pt idx="2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E-4B62-8717-C2E69D83021E}"/>
            </c:ext>
          </c:extLst>
        </c:ser>
        <c:ser>
          <c:idx val="3"/>
          <c:order val="3"/>
          <c:tx>
            <c:strRef>
              <c:f>'Tabla 2'!$A$5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2'!$B$5:$D$5</c:f>
              <c:numCache>
                <c:formatCode>#,##0</c:formatCode>
                <c:ptCount val="3"/>
                <c:pt idx="0">
                  <c:v>253</c:v>
                </c:pt>
                <c:pt idx="1">
                  <c:v>398</c:v>
                </c:pt>
                <c:pt idx="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4E-4B62-8717-C2E69D83021E}"/>
            </c:ext>
          </c:extLst>
        </c:ser>
        <c:ser>
          <c:idx val="4"/>
          <c:order val="4"/>
          <c:tx>
            <c:strRef>
              <c:f>'Tabla 2'!$A$6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2'!$B$6:$D$6</c:f>
              <c:numCache>
                <c:formatCode>#,##0</c:formatCode>
                <c:ptCount val="3"/>
                <c:pt idx="0">
                  <c:v>517</c:v>
                </c:pt>
                <c:pt idx="1">
                  <c:v>574</c:v>
                </c:pt>
                <c:pt idx="2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4E-4B62-8717-C2E69D83021E}"/>
            </c:ext>
          </c:extLst>
        </c:ser>
        <c:ser>
          <c:idx val="5"/>
          <c:order val="5"/>
          <c:tx>
            <c:strRef>
              <c:f>'Tabla 2'!$A$7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2'!$B$7:$D$7</c:f>
              <c:numCache>
                <c:formatCode>#,##0</c:formatCode>
                <c:ptCount val="3"/>
                <c:pt idx="0">
                  <c:v>546</c:v>
                </c:pt>
                <c:pt idx="1">
                  <c:v>714</c:v>
                </c:pt>
                <c:pt idx="2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4E-4B62-8717-C2E69D83021E}"/>
            </c:ext>
          </c:extLst>
        </c:ser>
        <c:ser>
          <c:idx val="6"/>
          <c:order val="6"/>
          <c:tx>
            <c:strRef>
              <c:f>'Tabla 2'!$A$8</c:f>
              <c:strCache>
                <c:ptCount val="1"/>
                <c:pt idx="0">
                  <c:v>Países Bajos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2'!$B$8:$D$8</c:f>
              <c:numCache>
                <c:formatCode>#,##0</c:formatCode>
                <c:ptCount val="3"/>
                <c:pt idx="0">
                  <c:v>725</c:v>
                </c:pt>
                <c:pt idx="1">
                  <c:v>1355</c:v>
                </c:pt>
                <c:pt idx="2">
                  <c:v>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4E-4B62-8717-C2E69D83021E}"/>
            </c:ext>
          </c:extLst>
        </c:ser>
        <c:ser>
          <c:idx val="7"/>
          <c:order val="7"/>
          <c:tx>
            <c:strRef>
              <c:f>'Tabla 2'!$A$9</c:f>
              <c:strCache>
                <c:ptCount val="1"/>
                <c:pt idx="0">
                  <c:v>Suecia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2'!$B$9:$D$9</c:f>
              <c:numCache>
                <c:formatCode>#,##0</c:formatCode>
                <c:ptCount val="3"/>
                <c:pt idx="0">
                  <c:v>617</c:v>
                </c:pt>
                <c:pt idx="1">
                  <c:v>985</c:v>
                </c:pt>
                <c:pt idx="2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4E-4B62-8717-C2E69D83021E}"/>
            </c:ext>
          </c:extLst>
        </c:ser>
        <c:ser>
          <c:idx val="8"/>
          <c:order val="8"/>
          <c:tx>
            <c:strRef>
              <c:f>'Tabla 2'!$A$10</c:f>
              <c:strCache>
                <c:ptCount val="1"/>
                <c:pt idx="0">
                  <c:v>Reino Unido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'Tabla 2'!$B$1:$D$1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'Tabla 2'!$B$10:$D$10</c:f>
              <c:numCache>
                <c:formatCode>#,##0</c:formatCode>
                <c:ptCount val="3"/>
                <c:pt idx="0">
                  <c:v>441</c:v>
                </c:pt>
                <c:pt idx="1">
                  <c:v>727</c:v>
                </c:pt>
                <c:pt idx="2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4E-4B62-8717-C2E69D83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79456"/>
        <c:axId val="230779848"/>
      </c:lineChart>
      <c:catAx>
        <c:axId val="2307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779848"/>
        <c:crosses val="autoZero"/>
        <c:auto val="1"/>
        <c:lblAlgn val="ctr"/>
        <c:lblOffset val="100"/>
        <c:noMultiLvlLbl val="0"/>
      </c:catAx>
      <c:valAx>
        <c:axId val="23077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€/habitante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77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'[1]Impuestos por emisiones CO2'!$F$6</c:f>
              <c:strCache>
                <c:ptCount val="1"/>
                <c:pt idx="0">
                  <c:v>Dinamarca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CO2'!$G$6:$I$6</c:f>
              <c:numCache>
                <c:formatCode>General</c:formatCode>
                <c:ptCount val="3"/>
                <c:pt idx="0">
                  <c:v>76.069127620499373</c:v>
                </c:pt>
                <c:pt idx="1">
                  <c:v>147.2904582390405</c:v>
                </c:pt>
                <c:pt idx="2">
                  <c:v>203.97953206313207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4-4B58-8C95-F0730A83F3C1}"/>
            </c:ext>
          </c:extLst>
        </c:ser>
        <c:ser>
          <c:idx val="1"/>
          <c:order val="1"/>
          <c:tx>
            <c:strRef>
              <c:f>'[1]Impuestos por emisiones CO2'!$F$7</c:f>
              <c:strCache>
                <c:ptCount val="1"/>
                <c:pt idx="0">
                  <c:v>Alemania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CO2'!$G$7:$I$7</c:f>
              <c:numCache>
                <c:formatCode>General</c:formatCode>
                <c:ptCount val="3"/>
                <c:pt idx="0">
                  <c:v>36.986057738164064</c:v>
                </c:pt>
                <c:pt idx="1">
                  <c:v>54.885074469758784</c:v>
                </c:pt>
                <c:pt idx="2">
                  <c:v>63.322916775400941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4-4B58-8C95-F0730A83F3C1}"/>
            </c:ext>
          </c:extLst>
        </c:ser>
        <c:ser>
          <c:idx val="2"/>
          <c:order val="2"/>
          <c:tx>
            <c:strRef>
              <c:f>'[1]Impuestos por emisiones CO2'!$F$8</c:f>
              <c:strCache>
                <c:ptCount val="1"/>
                <c:pt idx="0">
                  <c:v>Irlanda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CO2'!$G$8:$I$8</c:f>
              <c:numCache>
                <c:formatCode>General</c:formatCode>
                <c:ptCount val="3"/>
                <c:pt idx="0">
                  <c:v>25.935219569083728</c:v>
                </c:pt>
                <c:pt idx="1">
                  <c:v>61.448330671325458</c:v>
                </c:pt>
                <c:pt idx="2">
                  <c:v>80.251373622363602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4-4B58-8C95-F0730A83F3C1}"/>
            </c:ext>
          </c:extLst>
        </c:ser>
        <c:ser>
          <c:idx val="3"/>
          <c:order val="3"/>
          <c:tx>
            <c:strRef>
              <c:f>'[1]Impuestos por emisiones CO2'!$F$9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CO2'!$G$9:$I$9</c:f>
              <c:numCache>
                <c:formatCode>General</c:formatCode>
                <c:ptCount val="3"/>
                <c:pt idx="0">
                  <c:v>30.044776516503564</c:v>
                </c:pt>
                <c:pt idx="1">
                  <c:v>42.990819473459958</c:v>
                </c:pt>
                <c:pt idx="2">
                  <c:v>62.788034452872459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F4-4B58-8C95-F0730A83F3C1}"/>
            </c:ext>
          </c:extLst>
        </c:ser>
        <c:ser>
          <c:idx val="4"/>
          <c:order val="4"/>
          <c:tx>
            <c:strRef>
              <c:f>'[1]Impuestos por emisiones CO2'!$F$10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CO2'!$G$10:$I$10</c:f>
              <c:numCache>
                <c:formatCode>General</c:formatCode>
                <c:ptCount val="3"/>
                <c:pt idx="0">
                  <c:v>55.574825251511406</c:v>
                </c:pt>
                <c:pt idx="1">
                  <c:v>67.643522670908027</c:v>
                </c:pt>
                <c:pt idx="2">
                  <c:v>111.33629009704111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F4-4B58-8C95-F0730A83F3C1}"/>
            </c:ext>
          </c:extLst>
        </c:ser>
        <c:ser>
          <c:idx val="5"/>
          <c:order val="5"/>
          <c:tx>
            <c:strRef>
              <c:f>'[1]Impuestos por emisiones CO2'!$F$11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CO2'!$G$11:$I$11</c:f>
              <c:numCache>
                <c:formatCode>General</c:formatCode>
                <c:ptCount val="3"/>
                <c:pt idx="0">
                  <c:v>57.597134292792298</c:v>
                </c:pt>
                <c:pt idx="1">
                  <c:v>75.072135515125623</c:v>
                </c:pt>
                <c:pt idx="2">
                  <c:v>130.94028256166581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F4-4B58-8C95-F0730A83F3C1}"/>
            </c:ext>
          </c:extLst>
        </c:ser>
        <c:ser>
          <c:idx val="6"/>
          <c:order val="6"/>
          <c:tx>
            <c:strRef>
              <c:f>'[1]Impuestos por emisiones CO2'!$F$12</c:f>
              <c:strCache>
                <c:ptCount val="1"/>
                <c:pt idx="0">
                  <c:v>Países Bajos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CO2'!$G$12:$I$12</c:f>
              <c:numCache>
                <c:formatCode>General</c:formatCode>
                <c:ptCount val="3"/>
                <c:pt idx="0">
                  <c:v>46.831489207078057</c:v>
                </c:pt>
                <c:pt idx="1">
                  <c:v>101.74011674847628</c:v>
                </c:pt>
                <c:pt idx="2">
                  <c:v>118.65218468286359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F4-4B58-8C95-F0730A83F3C1}"/>
            </c:ext>
          </c:extLst>
        </c:ser>
        <c:ser>
          <c:idx val="7"/>
          <c:order val="7"/>
          <c:tx>
            <c:strRef>
              <c:f>'[1]Impuestos por emisiones CO2'!$F$13</c:f>
              <c:strCache>
                <c:ptCount val="1"/>
                <c:pt idx="0">
                  <c:v>Suecia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CO2'!$G$13:$I$13</c:f>
              <c:numCache>
                <c:formatCode>General</c:formatCode>
                <c:ptCount val="3"/>
                <c:pt idx="0">
                  <c:v>72.518048246782485</c:v>
                </c:pt>
                <c:pt idx="1">
                  <c:v>138.74689087859997</c:v>
                </c:pt>
                <c:pt idx="2">
                  <c:v>184.99119458963958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F4-4B58-8C95-F0730A83F3C1}"/>
            </c:ext>
          </c:extLst>
        </c:ser>
        <c:ser>
          <c:idx val="8"/>
          <c:order val="8"/>
          <c:tx>
            <c:strRef>
              <c:f>'[1]Impuestos por emisiones CO2'!$F$14</c:f>
              <c:strCache>
                <c:ptCount val="1"/>
                <c:pt idx="0">
                  <c:v>Reino Unido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'[1]Impuestos por emisiones CO2'!$G$5:$I$5</c:f>
              <c:numCache>
                <c:formatCode>General</c:formatCode>
                <c:ptCount val="3"/>
                <c:pt idx="0">
                  <c:v>1995</c:v>
                </c:pt>
                <c:pt idx="1">
                  <c:v>2008</c:v>
                </c:pt>
                <c:pt idx="2">
                  <c:v>2017</c:v>
                </c:pt>
              </c:numCache>
            </c:numRef>
          </c:cat>
          <c:val>
            <c:numRef>
              <c:f>'[1]Impuestos por emisiones CO2'!$G$14:$I$14</c:f>
              <c:numCache>
                <c:formatCode>General</c:formatCode>
                <c:ptCount val="3"/>
                <c:pt idx="0">
                  <c:v>33.182789853860427</c:v>
                </c:pt>
                <c:pt idx="1">
                  <c:v>65.108389768831472</c:v>
                </c:pt>
                <c:pt idx="2">
                  <c:v>107.94452302403789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0F4-4B58-8C95-F0730A83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259824"/>
        <c:axId val="441270800"/>
      </c:lineChart>
      <c:catAx>
        <c:axId val="4412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270800"/>
        <c:crosses val="autoZero"/>
        <c:auto val="1"/>
        <c:lblAlgn val="ctr"/>
        <c:lblOffset val="100"/>
        <c:noMultiLvlLbl val="0"/>
      </c:catAx>
      <c:valAx>
        <c:axId val="441270800"/>
        <c:scaling>
          <c:orientation val="minMax"/>
          <c:max val="2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25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3'!$C$1</c:f>
              <c:strCache>
                <c:ptCount val="1"/>
                <c:pt idx="0">
                  <c:v>Impuesto al CO2 de la industria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'Gráfico 3'!$B$2:$B$4</c:f>
              <c:numCache>
                <c:formatCode>General</c:formatCode>
                <c:ptCount val="3"/>
                <c:pt idx="0">
                  <c:v>1991</c:v>
                </c:pt>
                <c:pt idx="1">
                  <c:v>2004</c:v>
                </c:pt>
                <c:pt idx="2">
                  <c:v>2018</c:v>
                </c:pt>
              </c:numCache>
            </c:numRef>
          </c:cat>
          <c:val>
            <c:numRef>
              <c:f>'Gráfico 3'!$C$2:$C$4</c:f>
              <c:numCache>
                <c:formatCode>General</c:formatCode>
                <c:ptCount val="3"/>
                <c:pt idx="0">
                  <c:v>8</c:v>
                </c:pt>
                <c:pt idx="1">
                  <c:v>20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9-4020-B4C9-D2C2043F1CF4}"/>
            </c:ext>
          </c:extLst>
        </c:ser>
        <c:ser>
          <c:idx val="1"/>
          <c:order val="1"/>
          <c:tx>
            <c:strRef>
              <c:f>'Gráfico 3'!$D$1</c:f>
              <c:strCache>
                <c:ptCount val="1"/>
                <c:pt idx="0">
                  <c:v>Impuesto general al CO2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'Gráfico 3'!$B$2:$B$4</c:f>
              <c:numCache>
                <c:formatCode>General</c:formatCode>
                <c:ptCount val="3"/>
                <c:pt idx="0">
                  <c:v>1991</c:v>
                </c:pt>
                <c:pt idx="1">
                  <c:v>2004</c:v>
                </c:pt>
                <c:pt idx="2">
                  <c:v>2018</c:v>
                </c:pt>
              </c:numCache>
            </c:numRef>
          </c:cat>
          <c:val>
            <c:numRef>
              <c:f>'Gráfico 3'!$D$2:$D$4</c:f>
              <c:numCache>
                <c:formatCode>General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9-4020-B4C9-D2C2043F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782200"/>
        <c:axId val="230782592"/>
      </c:barChart>
      <c:catAx>
        <c:axId val="23078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782592"/>
        <c:crosses val="autoZero"/>
        <c:auto val="1"/>
        <c:lblAlgn val="ctr"/>
        <c:lblOffset val="100"/>
        <c:noMultiLvlLbl val="0"/>
      </c:catAx>
      <c:valAx>
        <c:axId val="23078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78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04-4489-910C-C7DA4A0FE4EA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04-4489-910C-C7DA4A0FE4E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04-4489-910C-C7DA4A0FE4E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04-4489-910C-C7DA4A0FE4E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04-4489-910C-C7DA4A0FE4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04-4489-910C-C7DA4A0FE4E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04-4489-910C-C7DA4A0FE4E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04-4489-910C-C7DA4A0FE4E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504-4489-910C-C7DA4A0FE4E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504-4489-910C-C7DA4A0FE4E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504-4489-910C-C7DA4A0FE4E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504-4489-910C-C7DA4A0FE4E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504-4489-910C-C7DA4A0FE4E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504-4489-910C-C7DA4A0FE4EA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04-4489-910C-C7DA4A0FE4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04-4489-910C-C7DA4A0FE4E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04-4489-910C-C7DA4A0FE4E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04-4489-910C-C7DA4A0FE4E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04-4489-910C-C7DA4A0FE4E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04-4489-910C-C7DA4A0FE4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04-4489-910C-C7DA4A0FE4E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504-4489-910C-C7DA4A0FE4E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04-4489-910C-C7DA4A0FE4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'[2]Evolución CCE'!$B$15:$B$31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'[2]Evolución CCE'!$C$15:$C$31</c:f>
              <c:numCache>
                <c:formatCode>General</c:formatCode>
                <c:ptCount val="17"/>
                <c:pt idx="0">
                  <c:v>7</c:v>
                </c:pt>
                <c:pt idx="1">
                  <c:v>14.5</c:v>
                </c:pt>
                <c:pt idx="2">
                  <c:v>22</c:v>
                </c:pt>
                <c:pt idx="3">
                  <c:v>30.5</c:v>
                </c:pt>
                <c:pt idx="4">
                  <c:v>39</c:v>
                </c:pt>
                <c:pt idx="5">
                  <c:v>47.5</c:v>
                </c:pt>
                <c:pt idx="6">
                  <c:v>56</c:v>
                </c:pt>
                <c:pt idx="7">
                  <c:v>60</c:v>
                </c:pt>
                <c:pt idx="8">
                  <c:v>64</c:v>
                </c:pt>
                <c:pt idx="9">
                  <c:v>68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504-4489-910C-C7DA4A0FE4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1811232"/>
        <c:axId val="441811624"/>
      </c:barChart>
      <c:catAx>
        <c:axId val="44181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811624"/>
        <c:crosses val="autoZero"/>
        <c:auto val="1"/>
        <c:lblAlgn val="ctr"/>
        <c:lblOffset val="100"/>
        <c:noMultiLvlLbl val="0"/>
      </c:catAx>
      <c:valAx>
        <c:axId val="44181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Euros/tCO2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81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8371398069025"/>
          <c:y val="4.4715447154471545E-2"/>
          <c:w val="0.85616536831652701"/>
          <c:h val="0.7430964726970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8E-4419-B311-6F49F56B19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8E-4419-B311-6F49F56B19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8E-4419-B311-6F49F56B19AB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E-4419-B311-6F49F56B19AB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8E-4419-B311-6F49F56B19A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F8E-4419-B311-6F49F56B19A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F8E-4419-B311-6F49F56B19A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F8E-4419-B311-6F49F56B19A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F8E-4419-B311-6F49F56B19A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F8E-4419-B311-6F49F56B19A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F8E-4419-B311-6F49F56B19A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F8E-4419-B311-6F49F56B19AB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8E-4419-B311-6F49F56B1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8E-4419-B311-6F49F56B19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8E-4419-B311-6F49F56B1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8E-4419-B311-6F49F56B1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F8E-4419-B311-6F49F56B19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F8E-4419-B311-6F49F56B19A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F8E-4419-B311-6F49F56B1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'[2]Evolución CCE'!$E$36:$E$52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16">
                  <c:v>2030</c:v>
                </c:pt>
              </c:numCache>
            </c:numRef>
          </c:cat>
          <c:val>
            <c:numRef>
              <c:f>'[2]Evolución CCE'!$F$36:$F$52</c:f>
              <c:numCache>
                <c:formatCode>General</c:formatCode>
                <c:ptCount val="17"/>
                <c:pt idx="0">
                  <c:v>7</c:v>
                </c:pt>
                <c:pt idx="1">
                  <c:v>14.5</c:v>
                </c:pt>
                <c:pt idx="2">
                  <c:v>22</c:v>
                </c:pt>
                <c:pt idx="3">
                  <c:v>30.5</c:v>
                </c:pt>
                <c:pt idx="4">
                  <c:v>44.6</c:v>
                </c:pt>
                <c:pt idx="5">
                  <c:v>55</c:v>
                </c:pt>
                <c:pt idx="6">
                  <c:v>65.400000000000006</c:v>
                </c:pt>
                <c:pt idx="7">
                  <c:v>75.8</c:v>
                </c:pt>
                <c:pt idx="8">
                  <c:v>86.2</c:v>
                </c:pt>
                <c:pt idx="9">
                  <c:v>96.600000000000009</c:v>
                </c:pt>
                <c:pt idx="10">
                  <c:v>107.00000000000001</c:v>
                </c:pt>
                <c:pt idx="11">
                  <c:v>117.40000000000002</c:v>
                </c:pt>
                <c:pt idx="12">
                  <c:v>127.80000000000003</c:v>
                </c:pt>
                <c:pt idx="13">
                  <c:v>138.20000000000002</c:v>
                </c:pt>
                <c:pt idx="14">
                  <c:v>148.60000000000002</c:v>
                </c:pt>
                <c:pt idx="15">
                  <c:v>159.00000000000003</c:v>
                </c:pt>
                <c:pt idx="16">
                  <c:v>169.40000000000003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F8E-4419-B311-6F49F56B19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1812408"/>
        <c:axId val="441812800"/>
      </c:barChart>
      <c:catAx>
        <c:axId val="44181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812800"/>
        <c:crosses val="autoZero"/>
        <c:auto val="1"/>
        <c:lblAlgn val="ctr"/>
        <c:lblOffset val="100"/>
        <c:noMultiLvlLbl val="0"/>
      </c:catAx>
      <c:valAx>
        <c:axId val="44181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Euros/tCO2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81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7BB4EF-1CB2-4CB4-8481-13DF610B7070}" type="doc">
      <dgm:prSet loTypeId="urn:microsoft.com/office/officeart/2005/8/layout/bProcess4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7B1AFF37-015A-4A6E-A390-7E59BAF89591}">
      <dgm:prSet phldrT="[Texto]" custT="1"/>
      <dgm:spPr/>
      <dgm:t>
        <a:bodyPr/>
        <a:lstStyle/>
        <a:p>
          <a:r>
            <a:rPr lang="es-ES" sz="800">
              <a:latin typeface="+mj-lt"/>
            </a:rPr>
            <a:t>2000: Proyecto de 2000 Protestas de los trabajadores del transporte por carretera </a:t>
          </a:r>
        </a:p>
        <a:p>
          <a:r>
            <a:rPr lang="es-ES" sz="800">
              <a:latin typeface="+mj-lt"/>
            </a:rPr>
            <a:t>Censura del proyecto por el Consejo Constitucional </a:t>
          </a:r>
        </a:p>
      </dgm:t>
    </dgm:pt>
    <dgm:pt modelId="{C2F9A2DD-1571-4A86-9396-80D9087DFE49}" type="parTrans" cxnId="{B7EB4B55-7C70-4F61-AE34-2D7FEE0F0AE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E2CE916D-2953-4583-8D37-98AFE2989CBB}" type="sibTrans" cxnId="{B7EB4B55-7C70-4F61-AE34-2D7FEE0F0AE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80CD8AF9-A7E1-4980-9FAD-FB2E713B1C41}">
      <dgm:prSet phldrT="[Texto]" custT="1"/>
      <dgm:spPr/>
      <dgm:t>
        <a:bodyPr/>
        <a:lstStyle/>
        <a:p>
          <a:r>
            <a:rPr lang="es-ES" sz="800">
              <a:latin typeface="+mj-lt"/>
            </a:rPr>
            <a:t>2001: Retirada del proyecto</a:t>
          </a:r>
        </a:p>
        <a:p>
          <a:r>
            <a:rPr lang="es-ES" sz="800">
              <a:latin typeface="+mj-lt"/>
            </a:rPr>
            <a:t>Informe Boiteux II </a:t>
          </a:r>
        </a:p>
      </dgm:t>
    </dgm:pt>
    <dgm:pt modelId="{A1FCF4BD-8F68-479D-8D33-8DC6BFA73E1A}" type="parTrans" cxnId="{F6B27AD5-DB62-46C0-9365-F21C2BC4A030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CEE77A07-7286-4AC9-BF45-71B7AB66EBD8}" type="sibTrans" cxnId="{F6B27AD5-DB62-46C0-9365-F21C2BC4A030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552BE944-6B1B-4367-8B32-D254ACC57FD7}">
      <dgm:prSet phldrT="[Texto]" custT="1"/>
      <dgm:spPr/>
      <dgm:t>
        <a:bodyPr/>
        <a:lstStyle/>
        <a:p>
          <a:r>
            <a:rPr lang="es-ES" sz="800">
              <a:latin typeface="+mj-lt"/>
            </a:rPr>
            <a:t>2005: Ley de programación y orientación de la política energética francesa (Ley POPE)</a:t>
          </a:r>
        </a:p>
      </dgm:t>
    </dgm:pt>
    <dgm:pt modelId="{EEC2085E-3F1A-458A-8679-0945A83017D2}" type="parTrans" cxnId="{3BFFC29E-93AE-49D3-9F3A-5DE87520A25D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878A7A1D-504C-4F1B-863A-ED0876CD3709}" type="sibTrans" cxnId="{3BFFC29E-93AE-49D3-9F3A-5DE87520A25D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6C25549B-5394-4E9C-886F-34752C048CAC}">
      <dgm:prSet phldrT="[Texto]" custT="1"/>
      <dgm:spPr/>
      <dgm:t>
        <a:bodyPr/>
        <a:lstStyle/>
        <a:p>
          <a:r>
            <a:rPr lang="es-ES" sz="800">
              <a:latin typeface="+mj-lt"/>
            </a:rPr>
            <a:t>2009: Informe Quinet</a:t>
          </a:r>
        </a:p>
        <a:p>
          <a:r>
            <a:rPr lang="es-ES" sz="800">
              <a:latin typeface="+mj-lt"/>
            </a:rPr>
            <a:t>Ley Grenelle I, Comisión Rocard, Propuesta de una contribución clima-energía</a:t>
          </a:r>
        </a:p>
        <a:p>
          <a:r>
            <a:rPr lang="es-ES" sz="800">
              <a:latin typeface="+mj-lt"/>
            </a:rPr>
            <a:t>Censura al apartado de la Ley de Presupuestos dedicada al impuesto sobre el carbono</a:t>
          </a:r>
        </a:p>
      </dgm:t>
    </dgm:pt>
    <dgm:pt modelId="{B1DA67B5-F9E0-4133-A17A-CB63E941D95D}" type="parTrans" cxnId="{B03AE59F-6DA8-401B-B935-6DD646E12D46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F96F5B3B-6936-4F79-8328-2A5952B1C577}" type="sibTrans" cxnId="{B03AE59F-6DA8-401B-B935-6DD646E12D46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90D616C1-77DD-478F-B2DC-EEE7668E3882}">
      <dgm:prSet phldrT="[Texto]" custT="1"/>
      <dgm:spPr/>
      <dgm:t>
        <a:bodyPr/>
        <a:lstStyle/>
        <a:p>
          <a:r>
            <a:rPr lang="es-ES" sz="800">
              <a:latin typeface="+mj-lt"/>
            </a:rPr>
            <a:t>2007: Elección de N. Sarkozy</a:t>
          </a:r>
        </a:p>
        <a:p>
          <a:r>
            <a:rPr lang="es-ES" sz="800">
              <a:latin typeface="+mj-lt"/>
            </a:rPr>
            <a:t>Grenelle de l´environnement</a:t>
          </a:r>
        </a:p>
        <a:p>
          <a:r>
            <a:rPr lang="es-ES" sz="800">
              <a:latin typeface="+mj-lt"/>
            </a:rPr>
            <a:t>Informe Landeau</a:t>
          </a:r>
        </a:p>
      </dgm:t>
    </dgm:pt>
    <dgm:pt modelId="{6A7365B1-1BC3-4948-AF10-C6DB8BAA0635}" type="parTrans" cxnId="{98A54D42-0E35-4EC2-BB2A-918C8AA57ED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CA92EB99-508D-4D79-8FD1-B348FAC1EE72}" type="sibTrans" cxnId="{98A54D42-0E35-4EC2-BB2A-918C8AA57ED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BCEAF680-C46E-4181-AD6D-81B845208F6E}">
      <dgm:prSet phldrT="[Texto]" custT="1"/>
      <dgm:spPr/>
      <dgm:t>
        <a:bodyPr/>
        <a:lstStyle/>
        <a:p>
          <a:r>
            <a:rPr lang="es-ES" sz="800">
              <a:latin typeface="+mj-lt"/>
            </a:rPr>
            <a:t>2006: Firma del pacto ecológico por N. Sarkozy</a:t>
          </a:r>
        </a:p>
      </dgm:t>
    </dgm:pt>
    <dgm:pt modelId="{0FCDEB26-0784-4080-A154-EE0CDF92704B}" type="parTrans" cxnId="{A2BC8A9E-E886-4B24-B9F4-48D2A341163C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615DD3E4-446E-44BE-A405-3BE1861247BF}" type="sibTrans" cxnId="{A2BC8A9E-E886-4B24-B9F4-48D2A341163C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0408C87E-1D51-4C0D-80AC-53E1FEEBA875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2010: Retirada del proyecto</a:t>
          </a:r>
        </a:p>
      </dgm:t>
    </dgm:pt>
    <dgm:pt modelId="{10C43641-96C1-45E6-9DC6-D88B559A89C9}" type="parTrans" cxnId="{B05ABE13-32C5-4C6F-BEFA-7EF6801DEC6F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21458BCA-17A5-4326-8E37-157537C2BF21}" type="sibTrans" cxnId="{B05ABE13-32C5-4C6F-BEFA-7EF6801DEC6F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08B08987-2B2A-4E0A-B17E-62A27D867170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2011: Acuerdo electoral entre el partido socialista y los verdes</a:t>
          </a:r>
        </a:p>
      </dgm:t>
    </dgm:pt>
    <dgm:pt modelId="{B5E16660-9D00-43E9-8D90-127037E11F13}" type="parTrans" cxnId="{B76DB7BA-D45E-4DF7-9A65-60EF5EF2DADC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AA6A88FF-818C-4A7D-BEEF-1FFC73B97E08}" type="sibTrans" cxnId="{B76DB7BA-D45E-4DF7-9A65-60EF5EF2DADC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4D2426E4-2875-442D-A394-CA4A2F459D86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2012: Elección de F. Hollande</a:t>
          </a:r>
        </a:p>
        <a:p>
          <a:r>
            <a:rPr lang="es-ES" sz="800">
              <a:latin typeface="+mj-lt"/>
            </a:rPr>
            <a:t>Primera conferencia nacional </a:t>
          </a:r>
        </a:p>
        <a:p>
          <a:r>
            <a:rPr lang="es-ES" sz="800">
              <a:latin typeface="+mj-lt"/>
            </a:rPr>
            <a:t>Inicio del debate sobre nacional sobre la transición energética</a:t>
          </a:r>
        </a:p>
      </dgm:t>
    </dgm:pt>
    <dgm:pt modelId="{82DF4FE8-FF15-402D-B285-254A50CE4506}" type="parTrans" cxnId="{058614C4-E3FC-41CD-B7DC-0D54E032CFC7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E5401135-55DF-4EB1-AFAC-73CBEB61C102}" type="sibTrans" cxnId="{058614C4-E3FC-41CD-B7DC-0D54E032CFC7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654B31CE-AF6B-4386-BD6A-C894E1D6AF85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2013: Movimiento de los "Bonnets rouges" contra la política de la ecotasa</a:t>
          </a:r>
        </a:p>
        <a:p>
          <a:r>
            <a:rPr lang="es-ES" sz="800">
              <a:latin typeface="+mj-lt"/>
            </a:rPr>
            <a:t>Informe del Comité para la imposición ecológica</a:t>
          </a:r>
        </a:p>
        <a:p>
          <a:r>
            <a:rPr lang="es-ES" sz="800">
              <a:latin typeface="+mj-lt"/>
            </a:rPr>
            <a:t>Adopción de la Contribución clima-energía (CCE)</a:t>
          </a:r>
        </a:p>
      </dgm:t>
    </dgm:pt>
    <dgm:pt modelId="{E9E722B2-2BD5-4299-9E0D-0C4C82B458E1}" type="parTrans" cxnId="{F2467798-929E-4FB3-8E19-F572C6E7A75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968137DE-196E-49D4-8D2F-3997A54E0465}" type="sibTrans" cxnId="{F2467798-929E-4FB3-8E19-F572C6E7A75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5633B775-6C2B-4F7F-81A5-18B90F6B875B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2014: Entrada en vigor de la CCE</a:t>
          </a:r>
        </a:p>
      </dgm:t>
    </dgm:pt>
    <dgm:pt modelId="{36ADC2A4-1FF5-41A3-941B-9AFA5CCE9CF6}" type="parTrans" cxnId="{765F7CA1-D414-44F5-A4FE-FB100325656E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8894BA2F-E973-49C9-A655-A020560BFE94}" type="sibTrans" cxnId="{765F7CA1-D414-44F5-A4FE-FB100325656E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83EAB9E5-F683-4F72-AE0A-8EDFAB9140C4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2015: Adopción de objetivos a largo plazo de la CCE en la Ley sobre la transición energética</a:t>
          </a:r>
        </a:p>
        <a:p>
          <a:r>
            <a:rPr lang="es-ES" sz="800">
              <a:latin typeface="+mj-lt"/>
            </a:rPr>
            <a:t>Tipos adicionales de la CCE en la enmienda de la Ley de Presupuestos de 2015</a:t>
          </a:r>
        </a:p>
      </dgm:t>
    </dgm:pt>
    <dgm:pt modelId="{7E28ADE1-7885-4440-80BF-21D348BB89F9}" type="parTrans" cxnId="{2EFF42C0-E72A-457D-BE6B-0BC5C97F5481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7C4124D2-9C67-4182-A910-BC0E20748D84}" type="sibTrans" cxnId="{2EFF42C0-E72A-457D-BE6B-0BC5C97F5481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F2B30621-6805-4934-A878-8266EF1FBF65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2016: Asignación de los ingresos adicionales provenientes de la CCE para la transición energética en la Ley de Presupuestos de 2017</a:t>
          </a:r>
        </a:p>
      </dgm:t>
    </dgm:pt>
    <dgm:pt modelId="{C095AFAE-939A-41D4-AF2C-6178B963648D}" type="parTrans" cxnId="{08CE45FE-3E98-43EA-AED6-A6655EC202CD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A9279216-6A7F-42AF-97AA-67C221103E85}" type="sibTrans" cxnId="{08CE45FE-3E98-43EA-AED6-A6655EC202CD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E0187D34-A963-4378-A1F6-7133AB3CF379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2017: Aumento del tipo impositivo previsto </a:t>
          </a:r>
        </a:p>
      </dgm:t>
    </dgm:pt>
    <dgm:pt modelId="{84B2D6DC-AA11-486B-826A-4DF850944E1D}" type="parTrans" cxnId="{AB09631D-2834-402F-BEA8-441CA1C06F08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1DD6ED93-1A14-4E00-8EC5-DC3D6D1F25D4}" type="sibTrans" cxnId="{AB09631D-2834-402F-BEA8-441CA1C06F08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4FEFC563-5EF0-490E-BECE-686645FB61AD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2018: Movimiento de los "Gilets jaunes" contra el aumento de la CCE previsto para enero de 2019</a:t>
          </a:r>
        </a:p>
      </dgm:t>
    </dgm:pt>
    <dgm:pt modelId="{4653FE1C-FDB2-4AD0-B6AB-E076ADD0AE97}" type="parTrans" cxnId="{6C7382BE-1400-4267-A95D-1B851C6CD32C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E6A66864-93CD-498A-96BA-D43B215BD638}" type="sibTrans" cxnId="{6C7382BE-1400-4267-A95D-1B851C6CD32C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84E9A004-9F59-4057-94E3-803E5E96F914}">
      <dgm:prSet phldrT="[Texto]" custT="1"/>
      <dgm:spPr/>
      <dgm:t>
        <a:bodyPr/>
        <a:lstStyle/>
        <a:p>
          <a:r>
            <a:rPr lang="es-ES" sz="800">
              <a:latin typeface="+mj-lt"/>
            </a:rPr>
            <a:t>2019: Enero, apertura del debate nacional</a:t>
          </a:r>
        </a:p>
      </dgm:t>
    </dgm:pt>
    <dgm:pt modelId="{0AAF893B-AC7D-49A3-8BE1-23D232B92A55}" type="parTrans" cxnId="{C10C7151-22D7-48AA-BBAF-88CDF3E6595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E01E5D43-37E3-4063-9BAA-21549A1380CB}" type="sibTrans" cxnId="{C10C7151-22D7-48AA-BBAF-88CDF3E65959}">
      <dgm:prSet/>
      <dgm:spPr/>
      <dgm:t>
        <a:bodyPr/>
        <a:lstStyle/>
        <a:p>
          <a:endParaRPr lang="es-ES" sz="800">
            <a:latin typeface="+mj-lt"/>
          </a:endParaRPr>
        </a:p>
      </dgm:t>
    </dgm:pt>
    <dgm:pt modelId="{B4FAD8C9-4730-40E9-B462-D956FA599978}" type="pres">
      <dgm:prSet presAssocID="{007BB4EF-1CB2-4CB4-8481-13DF610B7070}" presName="Name0" presStyleCnt="0">
        <dgm:presLayoutVars>
          <dgm:dir/>
          <dgm:resizeHandles/>
        </dgm:presLayoutVars>
      </dgm:prSet>
      <dgm:spPr/>
      <dgm:t>
        <a:bodyPr/>
        <a:lstStyle/>
        <a:p>
          <a:endParaRPr lang="es-ES"/>
        </a:p>
      </dgm:t>
    </dgm:pt>
    <dgm:pt modelId="{4DB40BB9-99DD-4EA3-B403-A228531B0C6C}" type="pres">
      <dgm:prSet presAssocID="{7B1AFF37-015A-4A6E-A390-7E59BAF89591}" presName="compNode" presStyleCnt="0"/>
      <dgm:spPr/>
    </dgm:pt>
    <dgm:pt modelId="{436DC669-52F0-4B73-BCB0-079BDC215A64}" type="pres">
      <dgm:prSet presAssocID="{7B1AFF37-015A-4A6E-A390-7E59BAF89591}" presName="dummyConnPt" presStyleCnt="0"/>
      <dgm:spPr/>
    </dgm:pt>
    <dgm:pt modelId="{661BA191-AB79-4E8E-9041-FB51C4563816}" type="pres">
      <dgm:prSet presAssocID="{7B1AFF37-015A-4A6E-A390-7E59BAF89591}" presName="node" presStyleLbl="node1" presStyleIdx="0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564ED8C2-6597-4786-9699-AD603B212DEA}" type="pres">
      <dgm:prSet presAssocID="{E2CE916D-2953-4583-8D37-98AFE2989CBB}" presName="sibTrans" presStyleLbl="bgSibTrans2D1" presStyleIdx="0" presStyleCnt="15"/>
      <dgm:spPr/>
      <dgm:t>
        <a:bodyPr/>
        <a:lstStyle/>
        <a:p>
          <a:endParaRPr lang="es-ES"/>
        </a:p>
      </dgm:t>
    </dgm:pt>
    <dgm:pt modelId="{A419D4DE-C093-4E2F-8D37-1AF57CBCA768}" type="pres">
      <dgm:prSet presAssocID="{80CD8AF9-A7E1-4980-9FAD-FB2E713B1C41}" presName="compNode" presStyleCnt="0"/>
      <dgm:spPr/>
    </dgm:pt>
    <dgm:pt modelId="{533953AF-5E04-45CF-9B12-352C471AD1B8}" type="pres">
      <dgm:prSet presAssocID="{80CD8AF9-A7E1-4980-9FAD-FB2E713B1C41}" presName="dummyConnPt" presStyleCnt="0"/>
      <dgm:spPr/>
    </dgm:pt>
    <dgm:pt modelId="{3CF5275C-B3DE-4F88-9122-D033F110D78C}" type="pres">
      <dgm:prSet presAssocID="{80CD8AF9-A7E1-4980-9FAD-FB2E713B1C41}" presName="node" presStyleLbl="node1" presStyleIdx="1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7AD53E07-72A7-490F-BF6A-DDF9EB1501E7}" type="pres">
      <dgm:prSet presAssocID="{CEE77A07-7286-4AC9-BF45-71B7AB66EBD8}" presName="sibTrans" presStyleLbl="bgSibTrans2D1" presStyleIdx="1" presStyleCnt="15"/>
      <dgm:spPr/>
      <dgm:t>
        <a:bodyPr/>
        <a:lstStyle/>
        <a:p>
          <a:endParaRPr lang="es-ES"/>
        </a:p>
      </dgm:t>
    </dgm:pt>
    <dgm:pt modelId="{DEACFDA1-ACDE-4DCD-A013-92441B457C26}" type="pres">
      <dgm:prSet presAssocID="{552BE944-6B1B-4367-8B32-D254ACC57FD7}" presName="compNode" presStyleCnt="0"/>
      <dgm:spPr/>
    </dgm:pt>
    <dgm:pt modelId="{CE5A1D2D-E5D5-448F-A2CE-809C01467B15}" type="pres">
      <dgm:prSet presAssocID="{552BE944-6B1B-4367-8B32-D254ACC57FD7}" presName="dummyConnPt" presStyleCnt="0"/>
      <dgm:spPr/>
    </dgm:pt>
    <dgm:pt modelId="{4D9DE85D-41CA-407E-BDC9-AF441A58A6B7}" type="pres">
      <dgm:prSet presAssocID="{552BE944-6B1B-4367-8B32-D254ACC57FD7}" presName="node" presStyleLbl="node1" presStyleIdx="2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6C8CFCCF-6C6C-4BCB-8DDF-7320FB5D7BB3}" type="pres">
      <dgm:prSet presAssocID="{878A7A1D-504C-4F1B-863A-ED0876CD3709}" presName="sibTrans" presStyleLbl="bgSibTrans2D1" presStyleIdx="2" presStyleCnt="15"/>
      <dgm:spPr/>
      <dgm:t>
        <a:bodyPr/>
        <a:lstStyle/>
        <a:p>
          <a:endParaRPr lang="es-ES"/>
        </a:p>
      </dgm:t>
    </dgm:pt>
    <dgm:pt modelId="{84FB9B45-F06E-42B1-97F6-84284FFE2C85}" type="pres">
      <dgm:prSet presAssocID="{6C25549B-5394-4E9C-886F-34752C048CAC}" presName="compNode" presStyleCnt="0"/>
      <dgm:spPr/>
    </dgm:pt>
    <dgm:pt modelId="{7F16423B-FCDA-48F2-81FA-62271CD00228}" type="pres">
      <dgm:prSet presAssocID="{6C25549B-5394-4E9C-886F-34752C048CAC}" presName="dummyConnPt" presStyleCnt="0"/>
      <dgm:spPr/>
    </dgm:pt>
    <dgm:pt modelId="{35A5F842-7D12-41DF-A6F9-70411ACAD184}" type="pres">
      <dgm:prSet presAssocID="{6C25549B-5394-4E9C-886F-34752C048CAC}" presName="node" presStyleLbl="node1" presStyleIdx="3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98BC5FB4-6791-4685-9851-C36FE6ED79B1}" type="pres">
      <dgm:prSet presAssocID="{F96F5B3B-6936-4F79-8328-2A5952B1C577}" presName="sibTrans" presStyleLbl="bgSibTrans2D1" presStyleIdx="3" presStyleCnt="15"/>
      <dgm:spPr/>
      <dgm:t>
        <a:bodyPr/>
        <a:lstStyle/>
        <a:p>
          <a:endParaRPr lang="es-ES"/>
        </a:p>
      </dgm:t>
    </dgm:pt>
    <dgm:pt modelId="{B9C4C99C-4426-4A44-93ED-7D4C12C07163}" type="pres">
      <dgm:prSet presAssocID="{90D616C1-77DD-478F-B2DC-EEE7668E3882}" presName="compNode" presStyleCnt="0"/>
      <dgm:spPr/>
    </dgm:pt>
    <dgm:pt modelId="{2E067E28-8D82-408D-BA7B-38F02936E2B2}" type="pres">
      <dgm:prSet presAssocID="{90D616C1-77DD-478F-B2DC-EEE7668E3882}" presName="dummyConnPt" presStyleCnt="0"/>
      <dgm:spPr/>
    </dgm:pt>
    <dgm:pt modelId="{A0BD167D-F19D-4B08-BACB-3222BCB030EA}" type="pres">
      <dgm:prSet presAssocID="{90D616C1-77DD-478F-B2DC-EEE7668E3882}" presName="node" presStyleLbl="node1" presStyleIdx="4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CAA26FE0-D1A9-4A35-BB54-BB8DAF7DE4A9}" type="pres">
      <dgm:prSet presAssocID="{CA92EB99-508D-4D79-8FD1-B348FAC1EE72}" presName="sibTrans" presStyleLbl="bgSibTrans2D1" presStyleIdx="4" presStyleCnt="15"/>
      <dgm:spPr/>
      <dgm:t>
        <a:bodyPr/>
        <a:lstStyle/>
        <a:p>
          <a:endParaRPr lang="es-ES"/>
        </a:p>
      </dgm:t>
    </dgm:pt>
    <dgm:pt modelId="{A2642F73-C2DF-4D8F-B70C-75B468253618}" type="pres">
      <dgm:prSet presAssocID="{BCEAF680-C46E-4181-AD6D-81B845208F6E}" presName="compNode" presStyleCnt="0"/>
      <dgm:spPr/>
    </dgm:pt>
    <dgm:pt modelId="{6A8E1F5F-EA55-40C4-B828-DB443E8D03E7}" type="pres">
      <dgm:prSet presAssocID="{BCEAF680-C46E-4181-AD6D-81B845208F6E}" presName="dummyConnPt" presStyleCnt="0"/>
      <dgm:spPr/>
    </dgm:pt>
    <dgm:pt modelId="{CCCB9B57-76C8-4A33-8B9D-EF4975EE73CE}" type="pres">
      <dgm:prSet presAssocID="{BCEAF680-C46E-4181-AD6D-81B845208F6E}" presName="node" presStyleLbl="node1" presStyleIdx="5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E047574F-6E67-4BF7-BCD8-CEA979667C24}" type="pres">
      <dgm:prSet presAssocID="{615DD3E4-446E-44BE-A405-3BE1861247BF}" presName="sibTrans" presStyleLbl="bgSibTrans2D1" presStyleIdx="5" presStyleCnt="15"/>
      <dgm:spPr/>
      <dgm:t>
        <a:bodyPr/>
        <a:lstStyle/>
        <a:p>
          <a:endParaRPr lang="es-ES"/>
        </a:p>
      </dgm:t>
    </dgm:pt>
    <dgm:pt modelId="{106BF3B7-0CAF-4AFA-BBC5-A2CF4A47E714}" type="pres">
      <dgm:prSet presAssocID="{0408C87E-1D51-4C0D-80AC-53E1FEEBA875}" presName="compNode" presStyleCnt="0"/>
      <dgm:spPr/>
    </dgm:pt>
    <dgm:pt modelId="{19F84501-19D4-4F37-B869-9211E7CC3E46}" type="pres">
      <dgm:prSet presAssocID="{0408C87E-1D51-4C0D-80AC-53E1FEEBA875}" presName="dummyConnPt" presStyleCnt="0"/>
      <dgm:spPr/>
    </dgm:pt>
    <dgm:pt modelId="{DC52B52C-8499-4D48-8E55-9CC7CCC285D3}" type="pres">
      <dgm:prSet presAssocID="{0408C87E-1D51-4C0D-80AC-53E1FEEBA875}" presName="node" presStyleLbl="node1" presStyleIdx="6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78310824-9BE7-4FC3-A5B6-4F1680C5321D}" type="pres">
      <dgm:prSet presAssocID="{21458BCA-17A5-4326-8E37-157537C2BF21}" presName="sibTrans" presStyleLbl="bgSibTrans2D1" presStyleIdx="6" presStyleCnt="15"/>
      <dgm:spPr/>
      <dgm:t>
        <a:bodyPr/>
        <a:lstStyle/>
        <a:p>
          <a:endParaRPr lang="es-ES"/>
        </a:p>
      </dgm:t>
    </dgm:pt>
    <dgm:pt modelId="{8DD9E195-D0F1-4732-8A4D-962F52F68847}" type="pres">
      <dgm:prSet presAssocID="{08B08987-2B2A-4E0A-B17E-62A27D867170}" presName="compNode" presStyleCnt="0"/>
      <dgm:spPr/>
    </dgm:pt>
    <dgm:pt modelId="{2B63F95D-6D9F-4924-8FE1-2616A76D2F27}" type="pres">
      <dgm:prSet presAssocID="{08B08987-2B2A-4E0A-B17E-62A27D867170}" presName="dummyConnPt" presStyleCnt="0"/>
      <dgm:spPr/>
    </dgm:pt>
    <dgm:pt modelId="{26251D8C-8F92-4901-9830-3F4E1AA900AC}" type="pres">
      <dgm:prSet presAssocID="{08B08987-2B2A-4E0A-B17E-62A27D867170}" presName="node" presStyleLbl="node1" presStyleIdx="7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D9480AA3-C498-4924-A0FA-3F9F19A91882}" type="pres">
      <dgm:prSet presAssocID="{AA6A88FF-818C-4A7D-BEEF-1FFC73B97E08}" presName="sibTrans" presStyleLbl="bgSibTrans2D1" presStyleIdx="7" presStyleCnt="15"/>
      <dgm:spPr/>
      <dgm:t>
        <a:bodyPr/>
        <a:lstStyle/>
        <a:p>
          <a:endParaRPr lang="es-ES"/>
        </a:p>
      </dgm:t>
    </dgm:pt>
    <dgm:pt modelId="{8858075A-3508-46A9-9227-AC21B26C711D}" type="pres">
      <dgm:prSet presAssocID="{4D2426E4-2875-442D-A394-CA4A2F459D86}" presName="compNode" presStyleCnt="0"/>
      <dgm:spPr/>
    </dgm:pt>
    <dgm:pt modelId="{A5861B3E-01CB-4702-AEFA-332341974B53}" type="pres">
      <dgm:prSet presAssocID="{4D2426E4-2875-442D-A394-CA4A2F459D86}" presName="dummyConnPt" presStyleCnt="0"/>
      <dgm:spPr/>
    </dgm:pt>
    <dgm:pt modelId="{33747384-3E37-4B3B-B3E0-70C37FEDE7D7}" type="pres">
      <dgm:prSet presAssocID="{4D2426E4-2875-442D-A394-CA4A2F459D86}" presName="node" presStyleLbl="node1" presStyleIdx="8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1BBF52B3-B94F-4AF3-BAF8-F9614AC07F90}" type="pres">
      <dgm:prSet presAssocID="{E5401135-55DF-4EB1-AFAC-73CBEB61C102}" presName="sibTrans" presStyleLbl="bgSibTrans2D1" presStyleIdx="8" presStyleCnt="15"/>
      <dgm:spPr/>
      <dgm:t>
        <a:bodyPr/>
        <a:lstStyle/>
        <a:p>
          <a:endParaRPr lang="es-ES"/>
        </a:p>
      </dgm:t>
    </dgm:pt>
    <dgm:pt modelId="{31502B7A-DA25-4C44-A6DF-F3B0E43468A6}" type="pres">
      <dgm:prSet presAssocID="{654B31CE-AF6B-4386-BD6A-C894E1D6AF85}" presName="compNode" presStyleCnt="0"/>
      <dgm:spPr/>
    </dgm:pt>
    <dgm:pt modelId="{E7728BE8-8CC0-425E-8CFC-25690469AFAF}" type="pres">
      <dgm:prSet presAssocID="{654B31CE-AF6B-4386-BD6A-C894E1D6AF85}" presName="dummyConnPt" presStyleCnt="0"/>
      <dgm:spPr/>
    </dgm:pt>
    <dgm:pt modelId="{CDD61273-3D18-4CAA-BFB5-D0C2E764C29A}" type="pres">
      <dgm:prSet presAssocID="{654B31CE-AF6B-4386-BD6A-C894E1D6AF85}" presName="node" presStyleLbl="node1" presStyleIdx="9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300BE2DF-9E2C-4A10-A17C-1C1CE8A81FD8}" type="pres">
      <dgm:prSet presAssocID="{968137DE-196E-49D4-8D2F-3997A54E0465}" presName="sibTrans" presStyleLbl="bgSibTrans2D1" presStyleIdx="9" presStyleCnt="15"/>
      <dgm:spPr/>
      <dgm:t>
        <a:bodyPr/>
        <a:lstStyle/>
        <a:p>
          <a:endParaRPr lang="es-ES"/>
        </a:p>
      </dgm:t>
    </dgm:pt>
    <dgm:pt modelId="{8C6D753C-9EA6-4A0D-9F48-D210AEB42AA3}" type="pres">
      <dgm:prSet presAssocID="{5633B775-6C2B-4F7F-81A5-18B90F6B875B}" presName="compNode" presStyleCnt="0"/>
      <dgm:spPr/>
    </dgm:pt>
    <dgm:pt modelId="{F41BA0F2-C9BD-4630-BA6F-808B404243E5}" type="pres">
      <dgm:prSet presAssocID="{5633B775-6C2B-4F7F-81A5-18B90F6B875B}" presName="dummyConnPt" presStyleCnt="0"/>
      <dgm:spPr/>
    </dgm:pt>
    <dgm:pt modelId="{31DA5D73-A042-4261-96A4-6A1A7B56CFF6}" type="pres">
      <dgm:prSet presAssocID="{5633B775-6C2B-4F7F-81A5-18B90F6B875B}" presName="node" presStyleLbl="node1" presStyleIdx="10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A039A32-C45F-4BFB-86CB-3A0FF5AA42DB}" type="pres">
      <dgm:prSet presAssocID="{8894BA2F-E973-49C9-A655-A020560BFE94}" presName="sibTrans" presStyleLbl="bgSibTrans2D1" presStyleIdx="10" presStyleCnt="15"/>
      <dgm:spPr/>
      <dgm:t>
        <a:bodyPr/>
        <a:lstStyle/>
        <a:p>
          <a:endParaRPr lang="es-ES"/>
        </a:p>
      </dgm:t>
    </dgm:pt>
    <dgm:pt modelId="{3604A5AC-AF00-433D-AD30-88639DE41A35}" type="pres">
      <dgm:prSet presAssocID="{83EAB9E5-F683-4F72-AE0A-8EDFAB9140C4}" presName="compNode" presStyleCnt="0"/>
      <dgm:spPr/>
    </dgm:pt>
    <dgm:pt modelId="{2DB2043F-E840-4B67-92F2-3E050F1BC2AC}" type="pres">
      <dgm:prSet presAssocID="{83EAB9E5-F683-4F72-AE0A-8EDFAB9140C4}" presName="dummyConnPt" presStyleCnt="0"/>
      <dgm:spPr/>
    </dgm:pt>
    <dgm:pt modelId="{79CFC6A5-BD8F-4E6B-B45C-082C17D182D0}" type="pres">
      <dgm:prSet presAssocID="{83EAB9E5-F683-4F72-AE0A-8EDFAB9140C4}" presName="node" presStyleLbl="node1" presStyleIdx="11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B3EB41DB-DC2B-40CB-9C17-9401ACF30B1F}" type="pres">
      <dgm:prSet presAssocID="{7C4124D2-9C67-4182-A910-BC0E20748D84}" presName="sibTrans" presStyleLbl="bgSibTrans2D1" presStyleIdx="11" presStyleCnt="15"/>
      <dgm:spPr/>
      <dgm:t>
        <a:bodyPr/>
        <a:lstStyle/>
        <a:p>
          <a:endParaRPr lang="es-ES"/>
        </a:p>
      </dgm:t>
    </dgm:pt>
    <dgm:pt modelId="{39215AAA-7B2F-4CAF-A02D-B16092CB39F2}" type="pres">
      <dgm:prSet presAssocID="{F2B30621-6805-4934-A878-8266EF1FBF65}" presName="compNode" presStyleCnt="0"/>
      <dgm:spPr/>
    </dgm:pt>
    <dgm:pt modelId="{4A03626F-6BBC-4DAA-B593-85C33377CD8B}" type="pres">
      <dgm:prSet presAssocID="{F2B30621-6805-4934-A878-8266EF1FBF65}" presName="dummyConnPt" presStyleCnt="0"/>
      <dgm:spPr/>
    </dgm:pt>
    <dgm:pt modelId="{8DD72306-219B-48F6-B7A5-EF7B83A57D23}" type="pres">
      <dgm:prSet presAssocID="{F2B30621-6805-4934-A878-8266EF1FBF65}" presName="node" presStyleLbl="node1" presStyleIdx="12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8AB287A1-D75C-4457-96E2-FFAA0B20BC98}" type="pres">
      <dgm:prSet presAssocID="{A9279216-6A7F-42AF-97AA-67C221103E85}" presName="sibTrans" presStyleLbl="bgSibTrans2D1" presStyleIdx="12" presStyleCnt="15"/>
      <dgm:spPr/>
      <dgm:t>
        <a:bodyPr/>
        <a:lstStyle/>
        <a:p>
          <a:endParaRPr lang="es-ES"/>
        </a:p>
      </dgm:t>
    </dgm:pt>
    <dgm:pt modelId="{524D5F61-6030-4FA7-900D-B0F5923F28C5}" type="pres">
      <dgm:prSet presAssocID="{E0187D34-A963-4378-A1F6-7133AB3CF379}" presName="compNode" presStyleCnt="0"/>
      <dgm:spPr/>
    </dgm:pt>
    <dgm:pt modelId="{91AEF818-61E8-479E-B1D7-B88113151BC9}" type="pres">
      <dgm:prSet presAssocID="{E0187D34-A963-4378-A1F6-7133AB3CF379}" presName="dummyConnPt" presStyleCnt="0"/>
      <dgm:spPr/>
    </dgm:pt>
    <dgm:pt modelId="{B76E010D-7E06-46A3-AAEE-683EF22468D9}" type="pres">
      <dgm:prSet presAssocID="{E0187D34-A963-4378-A1F6-7133AB3CF379}" presName="node" presStyleLbl="node1" presStyleIdx="13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3E510411-2D38-467C-A332-C5BAA0919F2D}" type="pres">
      <dgm:prSet presAssocID="{1DD6ED93-1A14-4E00-8EC5-DC3D6D1F25D4}" presName="sibTrans" presStyleLbl="bgSibTrans2D1" presStyleIdx="13" presStyleCnt="15"/>
      <dgm:spPr/>
      <dgm:t>
        <a:bodyPr/>
        <a:lstStyle/>
        <a:p>
          <a:endParaRPr lang="es-ES"/>
        </a:p>
      </dgm:t>
    </dgm:pt>
    <dgm:pt modelId="{84C23258-395A-4F9E-ADD4-BDB1CB567A03}" type="pres">
      <dgm:prSet presAssocID="{4FEFC563-5EF0-490E-BECE-686645FB61AD}" presName="compNode" presStyleCnt="0"/>
      <dgm:spPr/>
    </dgm:pt>
    <dgm:pt modelId="{14C9B477-6BCC-441A-9051-2DFBE6B9C186}" type="pres">
      <dgm:prSet presAssocID="{4FEFC563-5EF0-490E-BECE-686645FB61AD}" presName="dummyConnPt" presStyleCnt="0"/>
      <dgm:spPr/>
    </dgm:pt>
    <dgm:pt modelId="{0212320E-A54E-422B-B9C8-B25BA16A6939}" type="pres">
      <dgm:prSet presAssocID="{4FEFC563-5EF0-490E-BECE-686645FB61AD}" presName="node" presStyleLbl="node1" presStyleIdx="14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3B625910-2B42-4843-8550-CC14CFF23BEA}" type="pres">
      <dgm:prSet presAssocID="{E6A66864-93CD-498A-96BA-D43B215BD638}" presName="sibTrans" presStyleLbl="bgSibTrans2D1" presStyleIdx="14" presStyleCnt="15"/>
      <dgm:spPr/>
      <dgm:t>
        <a:bodyPr/>
        <a:lstStyle/>
        <a:p>
          <a:endParaRPr lang="es-ES"/>
        </a:p>
      </dgm:t>
    </dgm:pt>
    <dgm:pt modelId="{BDE5A852-CA39-4C51-BA2A-8A3E239F146C}" type="pres">
      <dgm:prSet presAssocID="{84E9A004-9F59-4057-94E3-803E5E96F914}" presName="compNode" presStyleCnt="0"/>
      <dgm:spPr/>
    </dgm:pt>
    <dgm:pt modelId="{BE0F5FCA-4FC5-45D9-A5D2-FD74376C800E}" type="pres">
      <dgm:prSet presAssocID="{84E9A004-9F59-4057-94E3-803E5E96F914}" presName="dummyConnPt" presStyleCnt="0"/>
      <dgm:spPr/>
    </dgm:pt>
    <dgm:pt modelId="{C54598AF-E1CC-4116-8394-51A71A80FADF}" type="pres">
      <dgm:prSet presAssocID="{84E9A004-9F59-4057-94E3-803E5E96F914}" presName="node" presStyleLbl="node1" presStyleIdx="15" presStyleCnt="1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0FDEDDE6-1F6E-4678-9B4B-8005F9FB8F4C}" type="presOf" srcId="{1DD6ED93-1A14-4E00-8EC5-DC3D6D1F25D4}" destId="{3E510411-2D38-467C-A332-C5BAA0919F2D}" srcOrd="0" destOrd="0" presId="urn:microsoft.com/office/officeart/2005/8/layout/bProcess4"/>
    <dgm:cxn modelId="{038E04BD-7665-44FF-A28E-214B1B6916A8}" type="presOf" srcId="{4FEFC563-5EF0-490E-BECE-686645FB61AD}" destId="{0212320E-A54E-422B-B9C8-B25BA16A6939}" srcOrd="0" destOrd="0" presId="urn:microsoft.com/office/officeart/2005/8/layout/bProcess4"/>
    <dgm:cxn modelId="{C2BD036C-BA7F-4E86-9D19-F7EDB844C5F4}" type="presOf" srcId="{F2B30621-6805-4934-A878-8266EF1FBF65}" destId="{8DD72306-219B-48F6-B7A5-EF7B83A57D23}" srcOrd="0" destOrd="0" presId="urn:microsoft.com/office/officeart/2005/8/layout/bProcess4"/>
    <dgm:cxn modelId="{17101402-CB27-40E0-823F-994ED8EA661F}" type="presOf" srcId="{6C25549B-5394-4E9C-886F-34752C048CAC}" destId="{35A5F842-7D12-41DF-A6F9-70411ACAD184}" srcOrd="0" destOrd="0" presId="urn:microsoft.com/office/officeart/2005/8/layout/bProcess4"/>
    <dgm:cxn modelId="{D1FA773C-50DF-407D-8E66-E6ECFB354DC4}" type="presOf" srcId="{968137DE-196E-49D4-8D2F-3997A54E0465}" destId="{300BE2DF-9E2C-4A10-A17C-1C1CE8A81FD8}" srcOrd="0" destOrd="0" presId="urn:microsoft.com/office/officeart/2005/8/layout/bProcess4"/>
    <dgm:cxn modelId="{8A01C6E5-82F6-4002-8976-1B6E9CE557F9}" type="presOf" srcId="{A9279216-6A7F-42AF-97AA-67C221103E85}" destId="{8AB287A1-D75C-4457-96E2-FFAA0B20BC98}" srcOrd="0" destOrd="0" presId="urn:microsoft.com/office/officeart/2005/8/layout/bProcess4"/>
    <dgm:cxn modelId="{B05ABE13-32C5-4C6F-BEFA-7EF6801DEC6F}" srcId="{007BB4EF-1CB2-4CB4-8481-13DF610B7070}" destId="{0408C87E-1D51-4C0D-80AC-53E1FEEBA875}" srcOrd="6" destOrd="0" parTransId="{10C43641-96C1-45E6-9DC6-D88B559A89C9}" sibTransId="{21458BCA-17A5-4326-8E37-157537C2BF21}"/>
    <dgm:cxn modelId="{392C506F-8C96-4914-A6B8-33914F75B2DA}" type="presOf" srcId="{21458BCA-17A5-4326-8E37-157537C2BF21}" destId="{78310824-9BE7-4FC3-A5B6-4F1680C5321D}" srcOrd="0" destOrd="0" presId="urn:microsoft.com/office/officeart/2005/8/layout/bProcess4"/>
    <dgm:cxn modelId="{F2467798-929E-4FB3-8E19-F572C6E7A759}" srcId="{007BB4EF-1CB2-4CB4-8481-13DF610B7070}" destId="{654B31CE-AF6B-4386-BD6A-C894E1D6AF85}" srcOrd="9" destOrd="0" parTransId="{E9E722B2-2BD5-4299-9E0D-0C4C82B458E1}" sibTransId="{968137DE-196E-49D4-8D2F-3997A54E0465}"/>
    <dgm:cxn modelId="{4A9BCA7C-EFFD-4ECB-A8CD-AC0F48E32217}" type="presOf" srcId="{7B1AFF37-015A-4A6E-A390-7E59BAF89591}" destId="{661BA191-AB79-4E8E-9041-FB51C4563816}" srcOrd="0" destOrd="0" presId="urn:microsoft.com/office/officeart/2005/8/layout/bProcess4"/>
    <dgm:cxn modelId="{3406754E-B791-4790-A14C-1342C657E6F6}" type="presOf" srcId="{CA92EB99-508D-4D79-8FD1-B348FAC1EE72}" destId="{CAA26FE0-D1A9-4A35-BB54-BB8DAF7DE4A9}" srcOrd="0" destOrd="0" presId="urn:microsoft.com/office/officeart/2005/8/layout/bProcess4"/>
    <dgm:cxn modelId="{B0F56761-3A80-4DAF-99DC-F988FD4FDFCB}" type="presOf" srcId="{5633B775-6C2B-4F7F-81A5-18B90F6B875B}" destId="{31DA5D73-A042-4261-96A4-6A1A7B56CFF6}" srcOrd="0" destOrd="0" presId="urn:microsoft.com/office/officeart/2005/8/layout/bProcess4"/>
    <dgm:cxn modelId="{FD79194A-6E52-4479-A7A7-D3D297B96E7C}" type="presOf" srcId="{E0187D34-A963-4378-A1F6-7133AB3CF379}" destId="{B76E010D-7E06-46A3-AAEE-683EF22468D9}" srcOrd="0" destOrd="0" presId="urn:microsoft.com/office/officeart/2005/8/layout/bProcess4"/>
    <dgm:cxn modelId="{B7EB4B55-7C70-4F61-AE34-2D7FEE0F0AE9}" srcId="{007BB4EF-1CB2-4CB4-8481-13DF610B7070}" destId="{7B1AFF37-015A-4A6E-A390-7E59BAF89591}" srcOrd="0" destOrd="0" parTransId="{C2F9A2DD-1571-4A86-9396-80D9087DFE49}" sibTransId="{E2CE916D-2953-4583-8D37-98AFE2989CBB}"/>
    <dgm:cxn modelId="{DB92AC27-EB79-45B5-9A5B-FB90D0F7636F}" type="presOf" srcId="{007BB4EF-1CB2-4CB4-8481-13DF610B7070}" destId="{B4FAD8C9-4730-40E9-B462-D956FA599978}" srcOrd="0" destOrd="0" presId="urn:microsoft.com/office/officeart/2005/8/layout/bProcess4"/>
    <dgm:cxn modelId="{6C7382BE-1400-4267-A95D-1B851C6CD32C}" srcId="{007BB4EF-1CB2-4CB4-8481-13DF610B7070}" destId="{4FEFC563-5EF0-490E-BECE-686645FB61AD}" srcOrd="14" destOrd="0" parTransId="{4653FE1C-FDB2-4AD0-B6AB-E076ADD0AE97}" sibTransId="{E6A66864-93CD-498A-96BA-D43B215BD638}"/>
    <dgm:cxn modelId="{3BFFC29E-93AE-49D3-9F3A-5DE87520A25D}" srcId="{007BB4EF-1CB2-4CB4-8481-13DF610B7070}" destId="{552BE944-6B1B-4367-8B32-D254ACC57FD7}" srcOrd="2" destOrd="0" parTransId="{EEC2085E-3F1A-458A-8679-0945A83017D2}" sibTransId="{878A7A1D-504C-4F1B-863A-ED0876CD3709}"/>
    <dgm:cxn modelId="{32DBF138-B4BD-4D10-B1AA-04E23748A56C}" type="presOf" srcId="{0408C87E-1D51-4C0D-80AC-53E1FEEBA875}" destId="{DC52B52C-8499-4D48-8E55-9CC7CCC285D3}" srcOrd="0" destOrd="0" presId="urn:microsoft.com/office/officeart/2005/8/layout/bProcess4"/>
    <dgm:cxn modelId="{3ECA7A65-1755-4C7A-BE9A-E464A0BAB586}" type="presOf" srcId="{878A7A1D-504C-4F1B-863A-ED0876CD3709}" destId="{6C8CFCCF-6C6C-4BCB-8DDF-7320FB5D7BB3}" srcOrd="0" destOrd="0" presId="urn:microsoft.com/office/officeart/2005/8/layout/bProcess4"/>
    <dgm:cxn modelId="{A71B4A34-C92C-411D-A063-94A590906CFC}" type="presOf" srcId="{90D616C1-77DD-478F-B2DC-EEE7668E3882}" destId="{A0BD167D-F19D-4B08-BACB-3222BCB030EA}" srcOrd="0" destOrd="0" presId="urn:microsoft.com/office/officeart/2005/8/layout/bProcess4"/>
    <dgm:cxn modelId="{2F0EF711-49CB-43BC-98E8-DDABBED42383}" type="presOf" srcId="{615DD3E4-446E-44BE-A405-3BE1861247BF}" destId="{E047574F-6E67-4BF7-BCD8-CEA979667C24}" srcOrd="0" destOrd="0" presId="urn:microsoft.com/office/officeart/2005/8/layout/bProcess4"/>
    <dgm:cxn modelId="{B76DB7BA-D45E-4DF7-9A65-60EF5EF2DADC}" srcId="{007BB4EF-1CB2-4CB4-8481-13DF610B7070}" destId="{08B08987-2B2A-4E0A-B17E-62A27D867170}" srcOrd="7" destOrd="0" parTransId="{B5E16660-9D00-43E9-8D90-127037E11F13}" sibTransId="{AA6A88FF-818C-4A7D-BEEF-1FFC73B97E08}"/>
    <dgm:cxn modelId="{CFCC7095-8F00-41AC-8BC3-2E640E472767}" type="presOf" srcId="{4D2426E4-2875-442D-A394-CA4A2F459D86}" destId="{33747384-3E37-4B3B-B3E0-70C37FEDE7D7}" srcOrd="0" destOrd="0" presId="urn:microsoft.com/office/officeart/2005/8/layout/bProcess4"/>
    <dgm:cxn modelId="{CE90B6E5-79E0-4BAC-8533-96FE5FE96C0E}" type="presOf" srcId="{E5401135-55DF-4EB1-AFAC-73CBEB61C102}" destId="{1BBF52B3-B94F-4AF3-BAF8-F9614AC07F90}" srcOrd="0" destOrd="0" presId="urn:microsoft.com/office/officeart/2005/8/layout/bProcess4"/>
    <dgm:cxn modelId="{6007A18B-86BB-48C9-A965-B16824FD45AF}" type="presOf" srcId="{AA6A88FF-818C-4A7D-BEEF-1FFC73B97E08}" destId="{D9480AA3-C498-4924-A0FA-3F9F19A91882}" srcOrd="0" destOrd="0" presId="urn:microsoft.com/office/officeart/2005/8/layout/bProcess4"/>
    <dgm:cxn modelId="{12DED831-78E6-4E63-8A5B-11C8A066377C}" type="presOf" srcId="{BCEAF680-C46E-4181-AD6D-81B845208F6E}" destId="{CCCB9B57-76C8-4A33-8B9D-EF4975EE73CE}" srcOrd="0" destOrd="0" presId="urn:microsoft.com/office/officeart/2005/8/layout/bProcess4"/>
    <dgm:cxn modelId="{309AC1E4-4979-487C-8C68-5EA7CC3AD325}" type="presOf" srcId="{80CD8AF9-A7E1-4980-9FAD-FB2E713B1C41}" destId="{3CF5275C-B3DE-4F88-9122-D033F110D78C}" srcOrd="0" destOrd="0" presId="urn:microsoft.com/office/officeart/2005/8/layout/bProcess4"/>
    <dgm:cxn modelId="{07072D3C-D92F-48FF-903A-9812EC00F717}" type="presOf" srcId="{552BE944-6B1B-4367-8B32-D254ACC57FD7}" destId="{4D9DE85D-41CA-407E-BDC9-AF441A58A6B7}" srcOrd="0" destOrd="0" presId="urn:microsoft.com/office/officeart/2005/8/layout/bProcess4"/>
    <dgm:cxn modelId="{08CE45FE-3E98-43EA-AED6-A6655EC202CD}" srcId="{007BB4EF-1CB2-4CB4-8481-13DF610B7070}" destId="{F2B30621-6805-4934-A878-8266EF1FBF65}" srcOrd="12" destOrd="0" parTransId="{C095AFAE-939A-41D4-AF2C-6178B963648D}" sibTransId="{A9279216-6A7F-42AF-97AA-67C221103E85}"/>
    <dgm:cxn modelId="{2EFF42C0-E72A-457D-BE6B-0BC5C97F5481}" srcId="{007BB4EF-1CB2-4CB4-8481-13DF610B7070}" destId="{83EAB9E5-F683-4F72-AE0A-8EDFAB9140C4}" srcOrd="11" destOrd="0" parTransId="{7E28ADE1-7885-4440-80BF-21D348BB89F9}" sibTransId="{7C4124D2-9C67-4182-A910-BC0E20748D84}"/>
    <dgm:cxn modelId="{CAB8DB85-4614-48CF-805B-93FAE5A235B3}" type="presOf" srcId="{7C4124D2-9C67-4182-A910-BC0E20748D84}" destId="{B3EB41DB-DC2B-40CB-9C17-9401ACF30B1F}" srcOrd="0" destOrd="0" presId="urn:microsoft.com/office/officeart/2005/8/layout/bProcess4"/>
    <dgm:cxn modelId="{98A54D42-0E35-4EC2-BB2A-918C8AA57ED9}" srcId="{007BB4EF-1CB2-4CB4-8481-13DF610B7070}" destId="{90D616C1-77DD-478F-B2DC-EEE7668E3882}" srcOrd="4" destOrd="0" parTransId="{6A7365B1-1BC3-4948-AF10-C6DB8BAA0635}" sibTransId="{CA92EB99-508D-4D79-8FD1-B348FAC1EE72}"/>
    <dgm:cxn modelId="{BAAA6F4E-0DBD-4577-A2A1-029B7BA49427}" type="presOf" srcId="{8894BA2F-E973-49C9-A655-A020560BFE94}" destId="{AA039A32-C45F-4BFB-86CB-3A0FF5AA42DB}" srcOrd="0" destOrd="0" presId="urn:microsoft.com/office/officeart/2005/8/layout/bProcess4"/>
    <dgm:cxn modelId="{DE534ACA-D1B1-4BB6-8AFC-561F1B167EE7}" type="presOf" srcId="{08B08987-2B2A-4E0A-B17E-62A27D867170}" destId="{26251D8C-8F92-4901-9830-3F4E1AA900AC}" srcOrd="0" destOrd="0" presId="urn:microsoft.com/office/officeart/2005/8/layout/bProcess4"/>
    <dgm:cxn modelId="{765F7CA1-D414-44F5-A4FE-FB100325656E}" srcId="{007BB4EF-1CB2-4CB4-8481-13DF610B7070}" destId="{5633B775-6C2B-4F7F-81A5-18B90F6B875B}" srcOrd="10" destOrd="0" parTransId="{36ADC2A4-1FF5-41A3-941B-9AFA5CCE9CF6}" sibTransId="{8894BA2F-E973-49C9-A655-A020560BFE94}"/>
    <dgm:cxn modelId="{C10C7151-22D7-48AA-BBAF-88CDF3E65959}" srcId="{007BB4EF-1CB2-4CB4-8481-13DF610B7070}" destId="{84E9A004-9F59-4057-94E3-803E5E96F914}" srcOrd="15" destOrd="0" parTransId="{0AAF893B-AC7D-49A3-8BE1-23D232B92A55}" sibTransId="{E01E5D43-37E3-4063-9BAA-21549A1380CB}"/>
    <dgm:cxn modelId="{1971507C-B3F6-41F8-94D3-151AE3A4FF75}" type="presOf" srcId="{E2CE916D-2953-4583-8D37-98AFE2989CBB}" destId="{564ED8C2-6597-4786-9699-AD603B212DEA}" srcOrd="0" destOrd="0" presId="urn:microsoft.com/office/officeart/2005/8/layout/bProcess4"/>
    <dgm:cxn modelId="{995C10F1-B91A-45B0-86F1-C283DA42FF8F}" type="presOf" srcId="{654B31CE-AF6B-4386-BD6A-C894E1D6AF85}" destId="{CDD61273-3D18-4CAA-BFB5-D0C2E764C29A}" srcOrd="0" destOrd="0" presId="urn:microsoft.com/office/officeart/2005/8/layout/bProcess4"/>
    <dgm:cxn modelId="{F6B27AD5-DB62-46C0-9365-F21C2BC4A030}" srcId="{007BB4EF-1CB2-4CB4-8481-13DF610B7070}" destId="{80CD8AF9-A7E1-4980-9FAD-FB2E713B1C41}" srcOrd="1" destOrd="0" parTransId="{A1FCF4BD-8F68-479D-8D33-8DC6BFA73E1A}" sibTransId="{CEE77A07-7286-4AC9-BF45-71B7AB66EBD8}"/>
    <dgm:cxn modelId="{85BC5B9A-FAB5-4940-87E9-881631039455}" type="presOf" srcId="{E6A66864-93CD-498A-96BA-D43B215BD638}" destId="{3B625910-2B42-4843-8550-CC14CFF23BEA}" srcOrd="0" destOrd="0" presId="urn:microsoft.com/office/officeart/2005/8/layout/bProcess4"/>
    <dgm:cxn modelId="{15C664D5-CD3A-45E5-9E75-BDE7202ADDE6}" type="presOf" srcId="{83EAB9E5-F683-4F72-AE0A-8EDFAB9140C4}" destId="{79CFC6A5-BD8F-4E6B-B45C-082C17D182D0}" srcOrd="0" destOrd="0" presId="urn:microsoft.com/office/officeart/2005/8/layout/bProcess4"/>
    <dgm:cxn modelId="{95C29084-9213-4653-8F50-3BD0A5D3B772}" type="presOf" srcId="{F96F5B3B-6936-4F79-8328-2A5952B1C577}" destId="{98BC5FB4-6791-4685-9851-C36FE6ED79B1}" srcOrd="0" destOrd="0" presId="urn:microsoft.com/office/officeart/2005/8/layout/bProcess4"/>
    <dgm:cxn modelId="{A2BC8A9E-E886-4B24-B9F4-48D2A341163C}" srcId="{007BB4EF-1CB2-4CB4-8481-13DF610B7070}" destId="{BCEAF680-C46E-4181-AD6D-81B845208F6E}" srcOrd="5" destOrd="0" parTransId="{0FCDEB26-0784-4080-A154-EE0CDF92704B}" sibTransId="{615DD3E4-446E-44BE-A405-3BE1861247BF}"/>
    <dgm:cxn modelId="{B03AE59F-6DA8-401B-B935-6DD646E12D46}" srcId="{007BB4EF-1CB2-4CB4-8481-13DF610B7070}" destId="{6C25549B-5394-4E9C-886F-34752C048CAC}" srcOrd="3" destOrd="0" parTransId="{B1DA67B5-F9E0-4133-A17A-CB63E941D95D}" sibTransId="{F96F5B3B-6936-4F79-8328-2A5952B1C577}"/>
    <dgm:cxn modelId="{69D7FDA6-D33B-4130-AFA7-14AAF3535F16}" type="presOf" srcId="{CEE77A07-7286-4AC9-BF45-71B7AB66EBD8}" destId="{7AD53E07-72A7-490F-BF6A-DDF9EB1501E7}" srcOrd="0" destOrd="0" presId="urn:microsoft.com/office/officeart/2005/8/layout/bProcess4"/>
    <dgm:cxn modelId="{058614C4-E3FC-41CD-B7DC-0D54E032CFC7}" srcId="{007BB4EF-1CB2-4CB4-8481-13DF610B7070}" destId="{4D2426E4-2875-442D-A394-CA4A2F459D86}" srcOrd="8" destOrd="0" parTransId="{82DF4FE8-FF15-402D-B285-254A50CE4506}" sibTransId="{E5401135-55DF-4EB1-AFAC-73CBEB61C102}"/>
    <dgm:cxn modelId="{AB09631D-2834-402F-BEA8-441CA1C06F08}" srcId="{007BB4EF-1CB2-4CB4-8481-13DF610B7070}" destId="{E0187D34-A963-4378-A1F6-7133AB3CF379}" srcOrd="13" destOrd="0" parTransId="{84B2D6DC-AA11-486B-826A-4DF850944E1D}" sibTransId="{1DD6ED93-1A14-4E00-8EC5-DC3D6D1F25D4}"/>
    <dgm:cxn modelId="{FFABA955-541B-4514-9F5D-233FD154C150}" type="presOf" srcId="{84E9A004-9F59-4057-94E3-803E5E96F914}" destId="{C54598AF-E1CC-4116-8394-51A71A80FADF}" srcOrd="0" destOrd="0" presId="urn:microsoft.com/office/officeart/2005/8/layout/bProcess4"/>
    <dgm:cxn modelId="{A02F3666-B001-4376-BE07-D4C087CA4BCE}" type="presParOf" srcId="{B4FAD8C9-4730-40E9-B462-D956FA599978}" destId="{4DB40BB9-99DD-4EA3-B403-A228531B0C6C}" srcOrd="0" destOrd="0" presId="urn:microsoft.com/office/officeart/2005/8/layout/bProcess4"/>
    <dgm:cxn modelId="{D18897DF-EABD-48A2-B8F7-DFBE86FDA3F5}" type="presParOf" srcId="{4DB40BB9-99DD-4EA3-B403-A228531B0C6C}" destId="{436DC669-52F0-4B73-BCB0-079BDC215A64}" srcOrd="0" destOrd="0" presId="urn:microsoft.com/office/officeart/2005/8/layout/bProcess4"/>
    <dgm:cxn modelId="{131F5CEA-4B9B-4001-B7B6-D5EE83769177}" type="presParOf" srcId="{4DB40BB9-99DD-4EA3-B403-A228531B0C6C}" destId="{661BA191-AB79-4E8E-9041-FB51C4563816}" srcOrd="1" destOrd="0" presId="urn:microsoft.com/office/officeart/2005/8/layout/bProcess4"/>
    <dgm:cxn modelId="{695EAC6F-5EC5-4B93-9A77-BA06BC19AB67}" type="presParOf" srcId="{B4FAD8C9-4730-40E9-B462-D956FA599978}" destId="{564ED8C2-6597-4786-9699-AD603B212DEA}" srcOrd="1" destOrd="0" presId="urn:microsoft.com/office/officeart/2005/8/layout/bProcess4"/>
    <dgm:cxn modelId="{2EAC75EF-10EB-4FA6-B619-7EAC5472EA5B}" type="presParOf" srcId="{B4FAD8C9-4730-40E9-B462-D956FA599978}" destId="{A419D4DE-C093-4E2F-8D37-1AF57CBCA768}" srcOrd="2" destOrd="0" presId="urn:microsoft.com/office/officeart/2005/8/layout/bProcess4"/>
    <dgm:cxn modelId="{C35C613F-5495-4E22-B574-02394DE702B6}" type="presParOf" srcId="{A419D4DE-C093-4E2F-8D37-1AF57CBCA768}" destId="{533953AF-5E04-45CF-9B12-352C471AD1B8}" srcOrd="0" destOrd="0" presId="urn:microsoft.com/office/officeart/2005/8/layout/bProcess4"/>
    <dgm:cxn modelId="{A60B5013-F356-4BBD-AB6E-BFBD2E290E0F}" type="presParOf" srcId="{A419D4DE-C093-4E2F-8D37-1AF57CBCA768}" destId="{3CF5275C-B3DE-4F88-9122-D033F110D78C}" srcOrd="1" destOrd="0" presId="urn:microsoft.com/office/officeart/2005/8/layout/bProcess4"/>
    <dgm:cxn modelId="{C70D073A-2279-405C-8557-AB0B00E9A7F1}" type="presParOf" srcId="{B4FAD8C9-4730-40E9-B462-D956FA599978}" destId="{7AD53E07-72A7-490F-BF6A-DDF9EB1501E7}" srcOrd="3" destOrd="0" presId="urn:microsoft.com/office/officeart/2005/8/layout/bProcess4"/>
    <dgm:cxn modelId="{9AEFFBA2-3B94-4545-AA82-EB2EFDD8DE72}" type="presParOf" srcId="{B4FAD8C9-4730-40E9-B462-D956FA599978}" destId="{DEACFDA1-ACDE-4DCD-A013-92441B457C26}" srcOrd="4" destOrd="0" presId="urn:microsoft.com/office/officeart/2005/8/layout/bProcess4"/>
    <dgm:cxn modelId="{236838A5-FB8B-461B-9C38-503B54C34D2B}" type="presParOf" srcId="{DEACFDA1-ACDE-4DCD-A013-92441B457C26}" destId="{CE5A1D2D-E5D5-448F-A2CE-809C01467B15}" srcOrd="0" destOrd="0" presId="urn:microsoft.com/office/officeart/2005/8/layout/bProcess4"/>
    <dgm:cxn modelId="{7F22EA52-93C4-4078-82AD-BCD89EAA72E6}" type="presParOf" srcId="{DEACFDA1-ACDE-4DCD-A013-92441B457C26}" destId="{4D9DE85D-41CA-407E-BDC9-AF441A58A6B7}" srcOrd="1" destOrd="0" presId="urn:microsoft.com/office/officeart/2005/8/layout/bProcess4"/>
    <dgm:cxn modelId="{2D6A5A31-5B61-4920-8536-FAEEA27BD637}" type="presParOf" srcId="{B4FAD8C9-4730-40E9-B462-D956FA599978}" destId="{6C8CFCCF-6C6C-4BCB-8DDF-7320FB5D7BB3}" srcOrd="5" destOrd="0" presId="urn:microsoft.com/office/officeart/2005/8/layout/bProcess4"/>
    <dgm:cxn modelId="{295D47FD-A47B-4D4E-BE07-BF55CEB84644}" type="presParOf" srcId="{B4FAD8C9-4730-40E9-B462-D956FA599978}" destId="{84FB9B45-F06E-42B1-97F6-84284FFE2C85}" srcOrd="6" destOrd="0" presId="urn:microsoft.com/office/officeart/2005/8/layout/bProcess4"/>
    <dgm:cxn modelId="{17DA184F-9BF1-4F38-B370-D433870C919D}" type="presParOf" srcId="{84FB9B45-F06E-42B1-97F6-84284FFE2C85}" destId="{7F16423B-FCDA-48F2-81FA-62271CD00228}" srcOrd="0" destOrd="0" presId="urn:microsoft.com/office/officeart/2005/8/layout/bProcess4"/>
    <dgm:cxn modelId="{A8F41438-2067-4B83-9276-77B1A1225DC9}" type="presParOf" srcId="{84FB9B45-F06E-42B1-97F6-84284FFE2C85}" destId="{35A5F842-7D12-41DF-A6F9-70411ACAD184}" srcOrd="1" destOrd="0" presId="urn:microsoft.com/office/officeart/2005/8/layout/bProcess4"/>
    <dgm:cxn modelId="{15447565-C35C-47CE-8D83-F413E356F02A}" type="presParOf" srcId="{B4FAD8C9-4730-40E9-B462-D956FA599978}" destId="{98BC5FB4-6791-4685-9851-C36FE6ED79B1}" srcOrd="7" destOrd="0" presId="urn:microsoft.com/office/officeart/2005/8/layout/bProcess4"/>
    <dgm:cxn modelId="{35081F60-9891-467A-B00E-61ADF1E7BFA1}" type="presParOf" srcId="{B4FAD8C9-4730-40E9-B462-D956FA599978}" destId="{B9C4C99C-4426-4A44-93ED-7D4C12C07163}" srcOrd="8" destOrd="0" presId="urn:microsoft.com/office/officeart/2005/8/layout/bProcess4"/>
    <dgm:cxn modelId="{F07BF5FE-B831-4D6F-8167-8CB4AA17CCCF}" type="presParOf" srcId="{B9C4C99C-4426-4A44-93ED-7D4C12C07163}" destId="{2E067E28-8D82-408D-BA7B-38F02936E2B2}" srcOrd="0" destOrd="0" presId="urn:microsoft.com/office/officeart/2005/8/layout/bProcess4"/>
    <dgm:cxn modelId="{7AE43E77-BD8E-4AC6-8FB2-253D6A20804B}" type="presParOf" srcId="{B9C4C99C-4426-4A44-93ED-7D4C12C07163}" destId="{A0BD167D-F19D-4B08-BACB-3222BCB030EA}" srcOrd="1" destOrd="0" presId="urn:microsoft.com/office/officeart/2005/8/layout/bProcess4"/>
    <dgm:cxn modelId="{C7B9CED3-EAB9-4E1E-9778-4BDD91ABE17D}" type="presParOf" srcId="{B4FAD8C9-4730-40E9-B462-D956FA599978}" destId="{CAA26FE0-D1A9-4A35-BB54-BB8DAF7DE4A9}" srcOrd="9" destOrd="0" presId="urn:microsoft.com/office/officeart/2005/8/layout/bProcess4"/>
    <dgm:cxn modelId="{8323E94D-636C-4150-BE2A-F1873D4E6F0D}" type="presParOf" srcId="{B4FAD8C9-4730-40E9-B462-D956FA599978}" destId="{A2642F73-C2DF-4D8F-B70C-75B468253618}" srcOrd="10" destOrd="0" presId="urn:microsoft.com/office/officeart/2005/8/layout/bProcess4"/>
    <dgm:cxn modelId="{F9127A5E-DBDA-44E7-89F2-DBC5E60F1C68}" type="presParOf" srcId="{A2642F73-C2DF-4D8F-B70C-75B468253618}" destId="{6A8E1F5F-EA55-40C4-B828-DB443E8D03E7}" srcOrd="0" destOrd="0" presId="urn:microsoft.com/office/officeart/2005/8/layout/bProcess4"/>
    <dgm:cxn modelId="{3964D438-B94D-43EF-854C-048456CDD379}" type="presParOf" srcId="{A2642F73-C2DF-4D8F-B70C-75B468253618}" destId="{CCCB9B57-76C8-4A33-8B9D-EF4975EE73CE}" srcOrd="1" destOrd="0" presId="urn:microsoft.com/office/officeart/2005/8/layout/bProcess4"/>
    <dgm:cxn modelId="{2E7DA61E-C095-4332-B353-E5BF2DFD1BEF}" type="presParOf" srcId="{B4FAD8C9-4730-40E9-B462-D956FA599978}" destId="{E047574F-6E67-4BF7-BCD8-CEA979667C24}" srcOrd="11" destOrd="0" presId="urn:microsoft.com/office/officeart/2005/8/layout/bProcess4"/>
    <dgm:cxn modelId="{A708637C-4A55-40EA-BDD5-DC9864599DCE}" type="presParOf" srcId="{B4FAD8C9-4730-40E9-B462-D956FA599978}" destId="{106BF3B7-0CAF-4AFA-BBC5-A2CF4A47E714}" srcOrd="12" destOrd="0" presId="urn:microsoft.com/office/officeart/2005/8/layout/bProcess4"/>
    <dgm:cxn modelId="{645CE510-2C7A-4A23-BE23-8843A4BC7EA3}" type="presParOf" srcId="{106BF3B7-0CAF-4AFA-BBC5-A2CF4A47E714}" destId="{19F84501-19D4-4F37-B869-9211E7CC3E46}" srcOrd="0" destOrd="0" presId="urn:microsoft.com/office/officeart/2005/8/layout/bProcess4"/>
    <dgm:cxn modelId="{6CF4D65D-F0FF-46BB-9907-E4B5E5627C3D}" type="presParOf" srcId="{106BF3B7-0CAF-4AFA-BBC5-A2CF4A47E714}" destId="{DC52B52C-8499-4D48-8E55-9CC7CCC285D3}" srcOrd="1" destOrd="0" presId="urn:microsoft.com/office/officeart/2005/8/layout/bProcess4"/>
    <dgm:cxn modelId="{1B14F0DA-0C43-4927-B0EF-768D60A30C67}" type="presParOf" srcId="{B4FAD8C9-4730-40E9-B462-D956FA599978}" destId="{78310824-9BE7-4FC3-A5B6-4F1680C5321D}" srcOrd="13" destOrd="0" presId="urn:microsoft.com/office/officeart/2005/8/layout/bProcess4"/>
    <dgm:cxn modelId="{034537B8-0558-48A3-A296-AC445A5034C9}" type="presParOf" srcId="{B4FAD8C9-4730-40E9-B462-D956FA599978}" destId="{8DD9E195-D0F1-4732-8A4D-962F52F68847}" srcOrd="14" destOrd="0" presId="urn:microsoft.com/office/officeart/2005/8/layout/bProcess4"/>
    <dgm:cxn modelId="{474A0BD6-CD45-49E4-AFC8-CB4D21DE4DA9}" type="presParOf" srcId="{8DD9E195-D0F1-4732-8A4D-962F52F68847}" destId="{2B63F95D-6D9F-4924-8FE1-2616A76D2F27}" srcOrd="0" destOrd="0" presId="urn:microsoft.com/office/officeart/2005/8/layout/bProcess4"/>
    <dgm:cxn modelId="{20EFCC2B-9918-415D-8EF7-9E5E697A8C16}" type="presParOf" srcId="{8DD9E195-D0F1-4732-8A4D-962F52F68847}" destId="{26251D8C-8F92-4901-9830-3F4E1AA900AC}" srcOrd="1" destOrd="0" presId="urn:microsoft.com/office/officeart/2005/8/layout/bProcess4"/>
    <dgm:cxn modelId="{DEBF0001-F792-46C8-B22A-0DC57FBE1923}" type="presParOf" srcId="{B4FAD8C9-4730-40E9-B462-D956FA599978}" destId="{D9480AA3-C498-4924-A0FA-3F9F19A91882}" srcOrd="15" destOrd="0" presId="urn:microsoft.com/office/officeart/2005/8/layout/bProcess4"/>
    <dgm:cxn modelId="{D61E9E84-46C4-4A44-8219-C4811557F96A}" type="presParOf" srcId="{B4FAD8C9-4730-40E9-B462-D956FA599978}" destId="{8858075A-3508-46A9-9227-AC21B26C711D}" srcOrd="16" destOrd="0" presId="urn:microsoft.com/office/officeart/2005/8/layout/bProcess4"/>
    <dgm:cxn modelId="{83AEBB8D-BF10-47E0-9B87-AAB0836FA7ED}" type="presParOf" srcId="{8858075A-3508-46A9-9227-AC21B26C711D}" destId="{A5861B3E-01CB-4702-AEFA-332341974B53}" srcOrd="0" destOrd="0" presId="urn:microsoft.com/office/officeart/2005/8/layout/bProcess4"/>
    <dgm:cxn modelId="{B0638388-1BC5-4807-BF69-5D6933BE38AA}" type="presParOf" srcId="{8858075A-3508-46A9-9227-AC21B26C711D}" destId="{33747384-3E37-4B3B-B3E0-70C37FEDE7D7}" srcOrd="1" destOrd="0" presId="urn:microsoft.com/office/officeart/2005/8/layout/bProcess4"/>
    <dgm:cxn modelId="{754EFF5E-ECFF-4BFD-940E-72AF5A6EF2B4}" type="presParOf" srcId="{B4FAD8C9-4730-40E9-B462-D956FA599978}" destId="{1BBF52B3-B94F-4AF3-BAF8-F9614AC07F90}" srcOrd="17" destOrd="0" presId="urn:microsoft.com/office/officeart/2005/8/layout/bProcess4"/>
    <dgm:cxn modelId="{846D0912-847F-47D7-9055-959324808268}" type="presParOf" srcId="{B4FAD8C9-4730-40E9-B462-D956FA599978}" destId="{31502B7A-DA25-4C44-A6DF-F3B0E43468A6}" srcOrd="18" destOrd="0" presId="urn:microsoft.com/office/officeart/2005/8/layout/bProcess4"/>
    <dgm:cxn modelId="{7F8B018E-BA83-4C83-812A-B9A92F7F8BB2}" type="presParOf" srcId="{31502B7A-DA25-4C44-A6DF-F3B0E43468A6}" destId="{E7728BE8-8CC0-425E-8CFC-25690469AFAF}" srcOrd="0" destOrd="0" presId="urn:microsoft.com/office/officeart/2005/8/layout/bProcess4"/>
    <dgm:cxn modelId="{D1905061-1F70-4697-8AEF-76ACA80889EF}" type="presParOf" srcId="{31502B7A-DA25-4C44-A6DF-F3B0E43468A6}" destId="{CDD61273-3D18-4CAA-BFB5-D0C2E764C29A}" srcOrd="1" destOrd="0" presId="urn:microsoft.com/office/officeart/2005/8/layout/bProcess4"/>
    <dgm:cxn modelId="{091125B1-5864-4AD8-92B9-B0C9530F43F1}" type="presParOf" srcId="{B4FAD8C9-4730-40E9-B462-D956FA599978}" destId="{300BE2DF-9E2C-4A10-A17C-1C1CE8A81FD8}" srcOrd="19" destOrd="0" presId="urn:microsoft.com/office/officeart/2005/8/layout/bProcess4"/>
    <dgm:cxn modelId="{1853BB35-1670-4915-AE79-D973F68719DD}" type="presParOf" srcId="{B4FAD8C9-4730-40E9-B462-D956FA599978}" destId="{8C6D753C-9EA6-4A0D-9F48-D210AEB42AA3}" srcOrd="20" destOrd="0" presId="urn:microsoft.com/office/officeart/2005/8/layout/bProcess4"/>
    <dgm:cxn modelId="{C588C644-1FEC-464A-AE1E-16681C2FA589}" type="presParOf" srcId="{8C6D753C-9EA6-4A0D-9F48-D210AEB42AA3}" destId="{F41BA0F2-C9BD-4630-BA6F-808B404243E5}" srcOrd="0" destOrd="0" presId="urn:microsoft.com/office/officeart/2005/8/layout/bProcess4"/>
    <dgm:cxn modelId="{4A36A95D-73D9-4182-B726-F8BC64D48F24}" type="presParOf" srcId="{8C6D753C-9EA6-4A0D-9F48-D210AEB42AA3}" destId="{31DA5D73-A042-4261-96A4-6A1A7B56CFF6}" srcOrd="1" destOrd="0" presId="urn:microsoft.com/office/officeart/2005/8/layout/bProcess4"/>
    <dgm:cxn modelId="{1F619936-34EF-44E3-806E-58F7E0CA9BE7}" type="presParOf" srcId="{B4FAD8C9-4730-40E9-B462-D956FA599978}" destId="{AA039A32-C45F-4BFB-86CB-3A0FF5AA42DB}" srcOrd="21" destOrd="0" presId="urn:microsoft.com/office/officeart/2005/8/layout/bProcess4"/>
    <dgm:cxn modelId="{DA02D364-E1BB-426F-AAE4-7AF7444B6C32}" type="presParOf" srcId="{B4FAD8C9-4730-40E9-B462-D956FA599978}" destId="{3604A5AC-AF00-433D-AD30-88639DE41A35}" srcOrd="22" destOrd="0" presId="urn:microsoft.com/office/officeart/2005/8/layout/bProcess4"/>
    <dgm:cxn modelId="{C733449B-6266-4B47-A7F2-C2887B281E21}" type="presParOf" srcId="{3604A5AC-AF00-433D-AD30-88639DE41A35}" destId="{2DB2043F-E840-4B67-92F2-3E050F1BC2AC}" srcOrd="0" destOrd="0" presId="urn:microsoft.com/office/officeart/2005/8/layout/bProcess4"/>
    <dgm:cxn modelId="{E6B3B0ED-9369-4967-B697-8E3FB8D7130C}" type="presParOf" srcId="{3604A5AC-AF00-433D-AD30-88639DE41A35}" destId="{79CFC6A5-BD8F-4E6B-B45C-082C17D182D0}" srcOrd="1" destOrd="0" presId="urn:microsoft.com/office/officeart/2005/8/layout/bProcess4"/>
    <dgm:cxn modelId="{26A31112-F89D-4F83-9918-73C997AC819E}" type="presParOf" srcId="{B4FAD8C9-4730-40E9-B462-D956FA599978}" destId="{B3EB41DB-DC2B-40CB-9C17-9401ACF30B1F}" srcOrd="23" destOrd="0" presId="urn:microsoft.com/office/officeart/2005/8/layout/bProcess4"/>
    <dgm:cxn modelId="{BEEAB376-1503-4BDA-8BDB-7EFC98836C0B}" type="presParOf" srcId="{B4FAD8C9-4730-40E9-B462-D956FA599978}" destId="{39215AAA-7B2F-4CAF-A02D-B16092CB39F2}" srcOrd="24" destOrd="0" presId="urn:microsoft.com/office/officeart/2005/8/layout/bProcess4"/>
    <dgm:cxn modelId="{CE3455F9-B3E7-4C72-98DD-849478D22676}" type="presParOf" srcId="{39215AAA-7B2F-4CAF-A02D-B16092CB39F2}" destId="{4A03626F-6BBC-4DAA-B593-85C33377CD8B}" srcOrd="0" destOrd="0" presId="urn:microsoft.com/office/officeart/2005/8/layout/bProcess4"/>
    <dgm:cxn modelId="{0ACF7984-50C5-4493-9512-C9555CE6F548}" type="presParOf" srcId="{39215AAA-7B2F-4CAF-A02D-B16092CB39F2}" destId="{8DD72306-219B-48F6-B7A5-EF7B83A57D23}" srcOrd="1" destOrd="0" presId="urn:microsoft.com/office/officeart/2005/8/layout/bProcess4"/>
    <dgm:cxn modelId="{97D36905-ECF9-436F-A716-36E204359524}" type="presParOf" srcId="{B4FAD8C9-4730-40E9-B462-D956FA599978}" destId="{8AB287A1-D75C-4457-96E2-FFAA0B20BC98}" srcOrd="25" destOrd="0" presId="urn:microsoft.com/office/officeart/2005/8/layout/bProcess4"/>
    <dgm:cxn modelId="{447B245C-A746-4B54-B7FB-EE9654A5094D}" type="presParOf" srcId="{B4FAD8C9-4730-40E9-B462-D956FA599978}" destId="{524D5F61-6030-4FA7-900D-B0F5923F28C5}" srcOrd="26" destOrd="0" presId="urn:microsoft.com/office/officeart/2005/8/layout/bProcess4"/>
    <dgm:cxn modelId="{8E589163-DC7A-4707-A107-0CD98051F037}" type="presParOf" srcId="{524D5F61-6030-4FA7-900D-B0F5923F28C5}" destId="{91AEF818-61E8-479E-B1D7-B88113151BC9}" srcOrd="0" destOrd="0" presId="urn:microsoft.com/office/officeart/2005/8/layout/bProcess4"/>
    <dgm:cxn modelId="{2A7D1138-A838-4D75-9098-AA70D378A121}" type="presParOf" srcId="{524D5F61-6030-4FA7-900D-B0F5923F28C5}" destId="{B76E010D-7E06-46A3-AAEE-683EF22468D9}" srcOrd="1" destOrd="0" presId="urn:microsoft.com/office/officeart/2005/8/layout/bProcess4"/>
    <dgm:cxn modelId="{4689FFB2-77C5-45D8-84B6-3B557DE86C4F}" type="presParOf" srcId="{B4FAD8C9-4730-40E9-B462-D956FA599978}" destId="{3E510411-2D38-467C-A332-C5BAA0919F2D}" srcOrd="27" destOrd="0" presId="urn:microsoft.com/office/officeart/2005/8/layout/bProcess4"/>
    <dgm:cxn modelId="{BBF49767-D9CE-4EAB-87DD-FD490D426100}" type="presParOf" srcId="{B4FAD8C9-4730-40E9-B462-D956FA599978}" destId="{84C23258-395A-4F9E-ADD4-BDB1CB567A03}" srcOrd="28" destOrd="0" presId="urn:microsoft.com/office/officeart/2005/8/layout/bProcess4"/>
    <dgm:cxn modelId="{16559657-A6CB-4216-9D7D-450F5AAB550F}" type="presParOf" srcId="{84C23258-395A-4F9E-ADD4-BDB1CB567A03}" destId="{14C9B477-6BCC-441A-9051-2DFBE6B9C186}" srcOrd="0" destOrd="0" presId="urn:microsoft.com/office/officeart/2005/8/layout/bProcess4"/>
    <dgm:cxn modelId="{53D907DA-BCD2-4D87-8202-6E6F332F5205}" type="presParOf" srcId="{84C23258-395A-4F9E-ADD4-BDB1CB567A03}" destId="{0212320E-A54E-422B-B9C8-B25BA16A6939}" srcOrd="1" destOrd="0" presId="urn:microsoft.com/office/officeart/2005/8/layout/bProcess4"/>
    <dgm:cxn modelId="{BC4D4609-1181-48D1-ABAF-C2492BD46201}" type="presParOf" srcId="{B4FAD8C9-4730-40E9-B462-D956FA599978}" destId="{3B625910-2B42-4843-8550-CC14CFF23BEA}" srcOrd="29" destOrd="0" presId="urn:microsoft.com/office/officeart/2005/8/layout/bProcess4"/>
    <dgm:cxn modelId="{FBDA6E59-C624-432D-886E-BAE9010A622F}" type="presParOf" srcId="{B4FAD8C9-4730-40E9-B462-D956FA599978}" destId="{BDE5A852-CA39-4C51-BA2A-8A3E239F146C}" srcOrd="30" destOrd="0" presId="urn:microsoft.com/office/officeart/2005/8/layout/bProcess4"/>
    <dgm:cxn modelId="{CD99345A-D655-491A-8A4B-43BABBEFBA7D}" type="presParOf" srcId="{BDE5A852-CA39-4C51-BA2A-8A3E239F146C}" destId="{BE0F5FCA-4FC5-45D9-A5D2-FD74376C800E}" srcOrd="0" destOrd="0" presId="urn:microsoft.com/office/officeart/2005/8/layout/bProcess4"/>
    <dgm:cxn modelId="{D53FAF80-C719-4812-A9E2-9F6861D9E35D}" type="presParOf" srcId="{BDE5A852-CA39-4C51-BA2A-8A3E239F146C}" destId="{C54598AF-E1CC-4116-8394-51A71A80FADF}" srcOrd="1" destOrd="0" presId="urn:microsoft.com/office/officeart/2005/8/layout/b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64ED8C2-6597-4786-9699-AD603B212DEA}">
      <dsp:nvSpPr>
        <dsp:cNvPr id="0" name=""/>
        <dsp:cNvSpPr/>
      </dsp:nvSpPr>
      <dsp:spPr>
        <a:xfrm rot="5400000">
          <a:off x="411919" y="712559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61BA191-AB79-4E8E-9041-FB51C4563816}">
      <dsp:nvSpPr>
        <dsp:cNvPr id="0" name=""/>
        <dsp:cNvSpPr/>
      </dsp:nvSpPr>
      <dsp:spPr>
        <a:xfrm>
          <a:off x="666381" y="2213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2000: Proyecto de 2000 Protestas de los trabajadores del transporte por carretera 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Censura del proyecto por el Consejo Constitucional </a:t>
          </a:r>
        </a:p>
      </dsp:txBody>
      <dsp:txXfrm>
        <a:off x="692548" y="28380"/>
        <a:ext cx="1436691" cy="841081"/>
      </dsp:txXfrm>
    </dsp:sp>
    <dsp:sp modelId="{7AD53E07-72A7-490F-BF6A-DDF9EB1501E7}">
      <dsp:nvSpPr>
        <dsp:cNvPr id="0" name=""/>
        <dsp:cNvSpPr/>
      </dsp:nvSpPr>
      <dsp:spPr>
        <a:xfrm rot="5400000">
          <a:off x="411919" y="1829328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CF5275C-B3DE-4F88-9122-D033F110D78C}">
      <dsp:nvSpPr>
        <dsp:cNvPr id="0" name=""/>
        <dsp:cNvSpPr/>
      </dsp:nvSpPr>
      <dsp:spPr>
        <a:xfrm>
          <a:off x="666381" y="1118982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2001: Retirada del proyecto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Informe Boiteux II </a:t>
          </a:r>
        </a:p>
      </dsp:txBody>
      <dsp:txXfrm>
        <a:off x="692548" y="1145149"/>
        <a:ext cx="1436691" cy="841081"/>
      </dsp:txXfrm>
    </dsp:sp>
    <dsp:sp modelId="{6C8CFCCF-6C6C-4BCB-8DDF-7320FB5D7BB3}">
      <dsp:nvSpPr>
        <dsp:cNvPr id="0" name=""/>
        <dsp:cNvSpPr/>
      </dsp:nvSpPr>
      <dsp:spPr>
        <a:xfrm rot="5400000">
          <a:off x="411919" y="2946097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D9DE85D-41CA-407E-BDC9-AF441A58A6B7}">
      <dsp:nvSpPr>
        <dsp:cNvPr id="0" name=""/>
        <dsp:cNvSpPr/>
      </dsp:nvSpPr>
      <dsp:spPr>
        <a:xfrm>
          <a:off x="666381" y="2235751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2005: Ley de programación y orientación de la política energética francesa (Ley POPE)</a:t>
          </a:r>
        </a:p>
      </dsp:txBody>
      <dsp:txXfrm>
        <a:off x="692548" y="2261918"/>
        <a:ext cx="1436691" cy="841081"/>
      </dsp:txXfrm>
    </dsp:sp>
    <dsp:sp modelId="{98BC5FB4-6791-4685-9851-C36FE6ED79B1}">
      <dsp:nvSpPr>
        <dsp:cNvPr id="0" name=""/>
        <dsp:cNvSpPr/>
      </dsp:nvSpPr>
      <dsp:spPr>
        <a:xfrm>
          <a:off x="970303" y="3504482"/>
          <a:ext cx="1974286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5A5F842-7D12-41DF-A6F9-70411ACAD184}">
      <dsp:nvSpPr>
        <dsp:cNvPr id="0" name=""/>
        <dsp:cNvSpPr/>
      </dsp:nvSpPr>
      <dsp:spPr>
        <a:xfrm>
          <a:off x="666381" y="3352520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2009: Informe Quinet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Ley Grenelle I, Comisión Rocard, Propuesta de una contribución clima-energía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Censura al apartado de la Ley de Presupuestos dedicada al impuesto sobre el carbono</a:t>
          </a:r>
        </a:p>
      </dsp:txBody>
      <dsp:txXfrm>
        <a:off x="692548" y="3378687"/>
        <a:ext cx="1436691" cy="841081"/>
      </dsp:txXfrm>
    </dsp:sp>
    <dsp:sp modelId="{CAA26FE0-D1A9-4A35-BB54-BB8DAF7DE4A9}">
      <dsp:nvSpPr>
        <dsp:cNvPr id="0" name=""/>
        <dsp:cNvSpPr/>
      </dsp:nvSpPr>
      <dsp:spPr>
        <a:xfrm rot="16200000">
          <a:off x="2392323" y="2946097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0BD167D-F19D-4B08-BACB-3222BCB030EA}">
      <dsp:nvSpPr>
        <dsp:cNvPr id="0" name=""/>
        <dsp:cNvSpPr/>
      </dsp:nvSpPr>
      <dsp:spPr>
        <a:xfrm>
          <a:off x="2646785" y="3352520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2007: Elección de N. Sarkozy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Grenelle de l´environnement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Informe Landeau</a:t>
          </a:r>
        </a:p>
      </dsp:txBody>
      <dsp:txXfrm>
        <a:off x="2672952" y="3378687"/>
        <a:ext cx="1436691" cy="841081"/>
      </dsp:txXfrm>
    </dsp:sp>
    <dsp:sp modelId="{E047574F-6E67-4BF7-BCD8-CEA979667C24}">
      <dsp:nvSpPr>
        <dsp:cNvPr id="0" name=""/>
        <dsp:cNvSpPr/>
      </dsp:nvSpPr>
      <dsp:spPr>
        <a:xfrm rot="16200000">
          <a:off x="2392323" y="1829328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CCB9B57-76C8-4A33-8B9D-EF4975EE73CE}">
      <dsp:nvSpPr>
        <dsp:cNvPr id="0" name=""/>
        <dsp:cNvSpPr/>
      </dsp:nvSpPr>
      <dsp:spPr>
        <a:xfrm>
          <a:off x="2646785" y="2235751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2006: Firma del pacto ecológico por N. Sarkozy</a:t>
          </a:r>
        </a:p>
      </dsp:txBody>
      <dsp:txXfrm>
        <a:off x="2672952" y="2261918"/>
        <a:ext cx="1436691" cy="841081"/>
      </dsp:txXfrm>
    </dsp:sp>
    <dsp:sp modelId="{78310824-9BE7-4FC3-A5B6-4F1680C5321D}">
      <dsp:nvSpPr>
        <dsp:cNvPr id="0" name=""/>
        <dsp:cNvSpPr/>
      </dsp:nvSpPr>
      <dsp:spPr>
        <a:xfrm rot="16200000">
          <a:off x="2392323" y="712559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C52B52C-8499-4D48-8E55-9CC7CCC285D3}">
      <dsp:nvSpPr>
        <dsp:cNvPr id="0" name=""/>
        <dsp:cNvSpPr/>
      </dsp:nvSpPr>
      <dsp:spPr>
        <a:xfrm>
          <a:off x="2646785" y="1118982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2010: Retirada del proyecto</a:t>
          </a:r>
        </a:p>
      </dsp:txBody>
      <dsp:txXfrm>
        <a:off x="2672952" y="1145149"/>
        <a:ext cx="1436691" cy="841081"/>
      </dsp:txXfrm>
    </dsp:sp>
    <dsp:sp modelId="{D9480AA3-C498-4924-A0FA-3F9F19A91882}">
      <dsp:nvSpPr>
        <dsp:cNvPr id="0" name=""/>
        <dsp:cNvSpPr/>
      </dsp:nvSpPr>
      <dsp:spPr>
        <a:xfrm>
          <a:off x="2950707" y="154174"/>
          <a:ext cx="1974286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6251D8C-8F92-4901-9830-3F4E1AA900AC}">
      <dsp:nvSpPr>
        <dsp:cNvPr id="0" name=""/>
        <dsp:cNvSpPr/>
      </dsp:nvSpPr>
      <dsp:spPr>
        <a:xfrm>
          <a:off x="2646785" y="2213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2011: Acuerdo electoral entre el partido socialista y los verdes</a:t>
          </a:r>
        </a:p>
      </dsp:txBody>
      <dsp:txXfrm>
        <a:off x="2672952" y="28380"/>
        <a:ext cx="1436691" cy="841081"/>
      </dsp:txXfrm>
    </dsp:sp>
    <dsp:sp modelId="{1BBF52B3-B94F-4AF3-BAF8-F9614AC07F90}">
      <dsp:nvSpPr>
        <dsp:cNvPr id="0" name=""/>
        <dsp:cNvSpPr/>
      </dsp:nvSpPr>
      <dsp:spPr>
        <a:xfrm rot="5400000">
          <a:off x="4372726" y="712559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3747384-3E37-4B3B-B3E0-70C37FEDE7D7}">
      <dsp:nvSpPr>
        <dsp:cNvPr id="0" name=""/>
        <dsp:cNvSpPr/>
      </dsp:nvSpPr>
      <dsp:spPr>
        <a:xfrm>
          <a:off x="4627189" y="2213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2012: Elección de F. Hollande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Primera conferencia nacional 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Inicio del debate sobre nacional sobre la transición energética</a:t>
          </a:r>
        </a:p>
      </dsp:txBody>
      <dsp:txXfrm>
        <a:off x="4653356" y="28380"/>
        <a:ext cx="1436691" cy="841081"/>
      </dsp:txXfrm>
    </dsp:sp>
    <dsp:sp modelId="{300BE2DF-9E2C-4A10-A17C-1C1CE8A81FD8}">
      <dsp:nvSpPr>
        <dsp:cNvPr id="0" name=""/>
        <dsp:cNvSpPr/>
      </dsp:nvSpPr>
      <dsp:spPr>
        <a:xfrm rot="5400000">
          <a:off x="4372726" y="1829328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D61273-3D18-4CAA-BFB5-D0C2E764C29A}">
      <dsp:nvSpPr>
        <dsp:cNvPr id="0" name=""/>
        <dsp:cNvSpPr/>
      </dsp:nvSpPr>
      <dsp:spPr>
        <a:xfrm>
          <a:off x="4627189" y="1118982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2013: Movimiento de los "Bonnets rouges" contra la política de la ecotasa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Informe del Comité para la imposición ecológica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Adopción de la Contribución clima-energía (CCE)</a:t>
          </a:r>
        </a:p>
      </dsp:txBody>
      <dsp:txXfrm>
        <a:off x="4653356" y="1145149"/>
        <a:ext cx="1436691" cy="841081"/>
      </dsp:txXfrm>
    </dsp:sp>
    <dsp:sp modelId="{AA039A32-C45F-4BFB-86CB-3A0FF5AA42DB}">
      <dsp:nvSpPr>
        <dsp:cNvPr id="0" name=""/>
        <dsp:cNvSpPr/>
      </dsp:nvSpPr>
      <dsp:spPr>
        <a:xfrm rot="5400000">
          <a:off x="4372726" y="2946097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1DA5D73-A042-4261-96A4-6A1A7B56CFF6}">
      <dsp:nvSpPr>
        <dsp:cNvPr id="0" name=""/>
        <dsp:cNvSpPr/>
      </dsp:nvSpPr>
      <dsp:spPr>
        <a:xfrm>
          <a:off x="4627189" y="2235751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2014: Entrada en vigor de la CCE</a:t>
          </a:r>
        </a:p>
      </dsp:txBody>
      <dsp:txXfrm>
        <a:off x="4653356" y="2261918"/>
        <a:ext cx="1436691" cy="841081"/>
      </dsp:txXfrm>
    </dsp:sp>
    <dsp:sp modelId="{B3EB41DB-DC2B-40CB-9C17-9401ACF30B1F}">
      <dsp:nvSpPr>
        <dsp:cNvPr id="0" name=""/>
        <dsp:cNvSpPr/>
      </dsp:nvSpPr>
      <dsp:spPr>
        <a:xfrm>
          <a:off x="4931111" y="3504482"/>
          <a:ext cx="1974286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9CFC6A5-BD8F-4E6B-B45C-082C17D182D0}">
      <dsp:nvSpPr>
        <dsp:cNvPr id="0" name=""/>
        <dsp:cNvSpPr/>
      </dsp:nvSpPr>
      <dsp:spPr>
        <a:xfrm>
          <a:off x="4627189" y="3352520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2015: Adopción de objetivos a largo plazo de la CCE en la Ley sobre la transición energética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Tipos adicionales de la CCE en la enmienda de la Ley de Presupuestos de 2015</a:t>
          </a:r>
        </a:p>
      </dsp:txBody>
      <dsp:txXfrm>
        <a:off x="4653356" y="3378687"/>
        <a:ext cx="1436691" cy="841081"/>
      </dsp:txXfrm>
    </dsp:sp>
    <dsp:sp modelId="{8AB287A1-D75C-4457-96E2-FFAA0B20BC98}">
      <dsp:nvSpPr>
        <dsp:cNvPr id="0" name=""/>
        <dsp:cNvSpPr/>
      </dsp:nvSpPr>
      <dsp:spPr>
        <a:xfrm rot="16200000">
          <a:off x="6353130" y="2946097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D72306-219B-48F6-B7A5-EF7B83A57D23}">
      <dsp:nvSpPr>
        <dsp:cNvPr id="0" name=""/>
        <dsp:cNvSpPr/>
      </dsp:nvSpPr>
      <dsp:spPr>
        <a:xfrm>
          <a:off x="6607592" y="3352520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2016: Asignación de los ingresos adicionales provenientes de la CCE para la transición energética en la Ley de Presupuestos de 2017</a:t>
          </a:r>
        </a:p>
      </dsp:txBody>
      <dsp:txXfrm>
        <a:off x="6633759" y="3378687"/>
        <a:ext cx="1436691" cy="841081"/>
      </dsp:txXfrm>
    </dsp:sp>
    <dsp:sp modelId="{3E510411-2D38-467C-A332-C5BAA0919F2D}">
      <dsp:nvSpPr>
        <dsp:cNvPr id="0" name=""/>
        <dsp:cNvSpPr/>
      </dsp:nvSpPr>
      <dsp:spPr>
        <a:xfrm rot="16200000">
          <a:off x="6353130" y="1829328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76E010D-7E06-46A3-AAEE-683EF22468D9}">
      <dsp:nvSpPr>
        <dsp:cNvPr id="0" name=""/>
        <dsp:cNvSpPr/>
      </dsp:nvSpPr>
      <dsp:spPr>
        <a:xfrm>
          <a:off x="6607592" y="2235751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2017: Aumento del tipo impositivo previsto </a:t>
          </a:r>
        </a:p>
      </dsp:txBody>
      <dsp:txXfrm>
        <a:off x="6633759" y="2261918"/>
        <a:ext cx="1436691" cy="841081"/>
      </dsp:txXfrm>
    </dsp:sp>
    <dsp:sp modelId="{3B625910-2B42-4843-8550-CC14CFF23BEA}">
      <dsp:nvSpPr>
        <dsp:cNvPr id="0" name=""/>
        <dsp:cNvSpPr/>
      </dsp:nvSpPr>
      <dsp:spPr>
        <a:xfrm rot="16200000">
          <a:off x="6353130" y="712559"/>
          <a:ext cx="1110651" cy="134012"/>
        </a:xfrm>
        <a:prstGeom prst="rect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212320E-A54E-422B-B9C8-B25BA16A6939}">
      <dsp:nvSpPr>
        <dsp:cNvPr id="0" name=""/>
        <dsp:cNvSpPr/>
      </dsp:nvSpPr>
      <dsp:spPr>
        <a:xfrm>
          <a:off x="6607592" y="1118982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2018: Movimiento de los "Gilets jaunes" contra el aumento de la CCE previsto para enero de 2019</a:t>
          </a:r>
        </a:p>
      </dsp:txBody>
      <dsp:txXfrm>
        <a:off x="6633759" y="1145149"/>
        <a:ext cx="1436691" cy="841081"/>
      </dsp:txXfrm>
    </dsp:sp>
    <dsp:sp modelId="{C54598AF-E1CC-4116-8394-51A71A80FADF}">
      <dsp:nvSpPr>
        <dsp:cNvPr id="0" name=""/>
        <dsp:cNvSpPr/>
      </dsp:nvSpPr>
      <dsp:spPr>
        <a:xfrm>
          <a:off x="6607592" y="2213"/>
          <a:ext cx="1489025" cy="89341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800" kern="1200">
              <a:latin typeface="+mj-lt"/>
            </a:rPr>
            <a:t>2019: Enero, apertura del debate nacional</a:t>
          </a:r>
        </a:p>
      </dsp:txBody>
      <dsp:txXfrm>
        <a:off x="6633759" y="28380"/>
        <a:ext cx="1436691" cy="84108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bProcess4">
  <dgm:title val=""/>
  <dgm:desc val=""/>
  <dgm:catLst>
    <dgm:cat type="process" pri="19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  <dgm:pt modelId="6">
          <dgm:prSet phldr="1"/>
        </dgm:pt>
        <dgm:pt modelId="7">
          <dgm:prSet phldr="1"/>
        </dgm:pt>
        <dgm:pt modelId="8">
          <dgm:prSet phldr="1"/>
        </dgm:pt>
        <dgm:pt modelId="9">
          <dgm:prSet phldr="1"/>
        </dgm:pt>
      </dgm:ptLst>
      <dgm:cxnLst>
        <dgm:cxn modelId="10" srcId="0" destId="1" srcOrd="0" destOrd="0"/>
        <dgm:cxn modelId="11" srcId="0" destId="2" srcOrd="1" destOrd="0"/>
        <dgm:cxn modelId="12" srcId="0" destId="3" srcOrd="2" destOrd="0"/>
        <dgm:cxn modelId="13" srcId="0" destId="4" srcOrd="3" destOrd="0"/>
        <dgm:cxn modelId="14" srcId="0" destId="5" srcOrd="4" destOrd="0"/>
        <dgm:cxn modelId="15" srcId="0" destId="6" srcOrd="5" destOrd="0"/>
        <dgm:cxn modelId="16" srcId="0" destId="7" srcOrd="6" destOrd="0"/>
        <dgm:cxn modelId="17" srcId="0" destId="8" srcOrd="7" destOrd="0"/>
        <dgm:cxn modelId="18" srcId="0" destId="9" srcOrd="8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Name0">
    <dgm:varLst>
      <dgm:dir/>
      <dgm:resizeHandles/>
    </dgm:varLst>
    <dgm:choose name="Name1">
      <dgm:if name="Name2" func="var" arg="dir" op="equ" val="norm">
        <dgm:alg type="snake">
          <dgm:param type="grDir" val="tL"/>
          <dgm:param type="flowDir" val="col"/>
          <dgm:param type="contDir" val="revDir"/>
          <dgm:param type="bkpt" val="bal"/>
        </dgm:alg>
      </dgm:if>
      <dgm:else name="Name3">
        <dgm:alg type="snake">
          <dgm:param type="grDir" val="tR"/>
          <dgm:param type="flowDir" val="col"/>
          <dgm:param type="contDir" val="revDir"/>
          <dgm:param type="bkpt" val="bal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h" for="ch" forName="compNode" refType="w" fact="0.6"/>
      <dgm:constr type="h" for="ch" forName="sibTrans" refType="h" refFor="ch" refForName="compNode" op="equ" fact="0.25"/>
      <dgm:constr type="sp" refType="w" fact="0.33"/>
      <dgm:constr type="primFontSz" for="des" forName="node" op="equ" val="65"/>
    </dgm:constrLst>
    <dgm:ruleLst/>
    <dgm:forEach name="nodesForEach" axis="ch" ptType="node">
      <dgm:layoutNode name="compNod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axis="self" func="var" arg="dir" op="equ" val="norm">
            <dgm:constrLst>
              <dgm:constr type="l" for="ch" forName="dummyConnPt" refType="w" fact="0.2"/>
              <dgm:constr type="t" for="ch" forName="dummyConnPt" refType="w" fact="0.145"/>
              <dgm:constr type="l" for="ch" forName="node"/>
              <dgm:constr type="t" for="ch" forName="node"/>
              <dgm:constr type="h" for="ch" forName="node" refType="h"/>
              <dgm:constr type="w" for="ch" forName="node" refType="w"/>
            </dgm:constrLst>
          </dgm:if>
          <dgm:else name="Name6">
            <dgm:constrLst>
              <dgm:constr type="l" for="ch" forName="dummyConnPt" refType="w" fact="0.8"/>
              <dgm:constr type="t" for="ch" forName="dummyConnPt" refType="w" fact="0.145"/>
              <dgm:constr type="l" for="ch" forName="node"/>
              <dgm:constr type="t" for="ch" forName="node"/>
              <dgm:constr type="h" for="ch" forName="node" refType="h"/>
              <dgm:constr type="w" for="ch" forName="node" refType="w"/>
            </dgm:constrLst>
          </dgm:else>
        </dgm:choose>
        <dgm:ruleLst/>
        <dgm:layoutNode name="dummyConnPt" styleLbl="node1" moveWith="node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node">
          <dgm:varLst>
            <dgm:bulletEnabled val="1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  <dgm:constr type="primFontSz" val="65"/>
          </dgm:constrLst>
          <dgm:ruleLst>
            <dgm:rule type="primFontSz" val="5" fact="NaN" max="NaN"/>
          </dgm:ruleLst>
        </dgm:layoutNode>
      </dgm:layoutNode>
      <dgm:forEach name="sibTransForEach" axis="followSib" cnt="1">
        <dgm:layoutNode name="sibTrans" styleLbl="bgSibTrans2D1">
          <dgm:choose name="Name7">
            <dgm:if name="Name8" axis="self" func="var" arg="dir" op="equ" val="norm">
              <dgm:alg type="conn">
                <dgm:param type="srcNode" val="dummyConnPt"/>
                <dgm:param type="dstNode" val="dummyConnPt"/>
                <dgm:param type="begPts" val="bCtr, midR, tCtr"/>
                <dgm:param type="endPts" val="tCtr, midL, bCtr"/>
                <dgm:param type="begSty" val="noArr"/>
                <dgm:param type="endSty" val="noArr"/>
              </dgm:alg>
            </dgm:if>
            <dgm:else name="Name9">
              <dgm:alg type="conn">
                <dgm:param type="srcNode" val="dummyConnPt"/>
                <dgm:param type="dstNode" val="dummyConnPt"/>
                <dgm:param type="begPts" val="bCtr, midL, tCtr"/>
                <dgm:param type="endPts" val="tCtr, midR, bCtr"/>
                <dgm:param type="begSty" val="noArr"/>
                <dgm:param type="endSty" val="noArr"/>
              </dgm:alg>
            </dgm:else>
          </dgm:choose>
          <dgm:shape xmlns:r="http://schemas.openxmlformats.org/officeDocument/2006/relationships" type="conn" r:blip="" zOrderOff="-2">
            <dgm:adjLst/>
          </dgm:shape>
          <dgm:presOf axis="self"/>
          <dgm:constrLst>
            <dgm:constr type="begPad"/>
            <dgm:constr type="endPad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114300</xdr:rowOff>
    </xdr:from>
    <xdr:to>
      <xdr:col>6</xdr:col>
      <xdr:colOff>457200</xdr:colOff>
      <xdr:row>31</xdr:row>
      <xdr:rowOff>142875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552450</xdr:colOff>
      <xdr:row>16</xdr:row>
      <xdr:rowOff>133350</xdr:rowOff>
    </xdr:from>
    <xdr:to>
      <xdr:col>13</xdr:col>
      <xdr:colOff>323850</xdr:colOff>
      <xdr:row>31</xdr:row>
      <xdr:rowOff>161925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381000</xdr:colOff>
      <xdr:row>16</xdr:row>
      <xdr:rowOff>142875</xdr:rowOff>
    </xdr:from>
    <xdr:to>
      <xdr:col>20</xdr:col>
      <xdr:colOff>152400</xdr:colOff>
      <xdr:row>31</xdr:row>
      <xdr:rowOff>171450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138112</xdr:rowOff>
    </xdr:from>
    <xdr:to>
      <xdr:col>11</xdr:col>
      <xdr:colOff>304800</xdr:colOff>
      <xdr:row>17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15</xdr:row>
      <xdr:rowOff>152400</xdr:rowOff>
    </xdr:from>
    <xdr:to>
      <xdr:col>10</xdr:col>
      <xdr:colOff>57150</xdr:colOff>
      <xdr:row>31</xdr:row>
      <xdr:rowOff>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</xdr:row>
      <xdr:rowOff>100012</xdr:rowOff>
    </xdr:from>
    <xdr:to>
      <xdr:col>10</xdr:col>
      <xdr:colOff>457200</xdr:colOff>
      <xdr:row>15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13</xdr:col>
      <xdr:colOff>381000</xdr:colOff>
      <xdr:row>23</xdr:row>
      <xdr:rowOff>38100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464185</xdr:colOff>
      <xdr:row>12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8358" t="17302" r="8497" b="21682"/>
        <a:stretch/>
      </xdr:blipFill>
      <xdr:spPr bwMode="auto">
        <a:xfrm>
          <a:off x="0" y="0"/>
          <a:ext cx="4274185" cy="2352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657224</xdr:colOff>
      <xdr:row>10</xdr:row>
      <xdr:rowOff>80962</xdr:rowOff>
    </xdr:from>
    <xdr:to>
      <xdr:col>11</xdr:col>
      <xdr:colOff>685799</xdr:colOff>
      <xdr:row>24</xdr:row>
      <xdr:rowOff>157162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35</xdr:row>
      <xdr:rowOff>28575</xdr:rowOff>
    </xdr:from>
    <xdr:to>
      <xdr:col>13</xdr:col>
      <xdr:colOff>104775</xdr:colOff>
      <xdr:row>51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0.54529</cdr:x>
      <cdr:y>0.09146</cdr:y>
    </cdr:from>
    <cdr:to>
      <cdr:x>0.95027</cdr:x>
      <cdr:y>0.43598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2924175" y="285750"/>
          <a:ext cx="2171700" cy="1076325"/>
        </a:xfrm>
        <a:prstGeom xmlns:a="http://schemas.openxmlformats.org/drawingml/2006/main" prst="line">
          <a:avLst/>
        </a:prstGeom>
        <a:ln xmlns:a="http://schemas.openxmlformats.org/drawingml/2006/main" w="25400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0.64831</cdr:x>
      <cdr:y>0.1311</cdr:y>
    </cdr:from>
    <cdr:to>
      <cdr:x>0.80272</cdr:x>
      <cdr:y>0.20024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476625" y="409575"/>
          <a:ext cx="828000" cy="216000"/>
        </a:xfrm>
        <a:prstGeom xmlns:a="http://schemas.openxmlformats.org/drawingml/2006/main" prst="rect">
          <a:avLst/>
        </a:prstGeom>
        <a:ln xmlns:a="http://schemas.openxmlformats.org/drawingml/2006/main" w="25400">
          <a:solidFill>
            <a:schemeClr val="accent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ES" sz="1100">
              <a:solidFill>
                <a:sysClr val="windowText" lastClr="000000"/>
              </a:solidFill>
            </a:rPr>
            <a:t>+10,4 €/tCO</a:t>
          </a:r>
          <a:r>
            <a:rPr lang="es-ES" sz="1100" baseline="-25000">
              <a:solidFill>
                <a:sysClr val="windowText" lastClr="000000"/>
              </a:solidFill>
            </a:rPr>
            <a:t>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317500</xdr:colOff>
      <xdr:row>34</xdr:row>
      <xdr:rowOff>28575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89500" cy="6505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2019/2019/Fiscalidad%20Francia/Excells/Eurostat/Impuestos%20energ&#237;a%20francia%20y%20otros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2019/2019/Fiscalidad%20Francia/Excells/C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Graf peso por impto"/>
      <sheetName val="Impuestos por país"/>
      <sheetName val="Impuestos por habitantes"/>
      <sheetName val="Impuestos por emisiones CO2"/>
      <sheetName val="Imptos emisiones FRancia"/>
    </sheetNames>
    <sheetDataSet>
      <sheetData sheetId="0"/>
      <sheetData sheetId="1"/>
      <sheetData sheetId="2">
        <row r="6">
          <cell r="B6" t="str">
            <v>Impuestos sobre la energía</v>
          </cell>
          <cell r="C6" t="str">
            <v>Impuestos sobre la contaminación</v>
          </cell>
          <cell r="D6" t="str">
            <v>Impuestos sobre los recursos</v>
          </cell>
          <cell r="E6" t="str">
            <v>Impuestos sobre el transporte</v>
          </cell>
          <cell r="F6" t="str">
            <v xml:space="preserve">Impuestos medioambientales/PIB </v>
          </cell>
          <cell r="H6" t="str">
            <v>Impuestos sobre la energía</v>
          </cell>
          <cell r="I6" t="str">
            <v>Impuestos sobre la contaminación</v>
          </cell>
          <cell r="J6" t="str">
            <v>Impuestos sobre los recursos</v>
          </cell>
          <cell r="K6" t="str">
            <v>Impuestos sobre el transporte</v>
          </cell>
          <cell r="L6" t="str">
            <v xml:space="preserve">Impuestos medioambientales/PIB </v>
          </cell>
          <cell r="N6" t="str">
            <v>Impuestos sobre la energía</v>
          </cell>
          <cell r="O6" t="str">
            <v>Impuestos sobre la contaminación</v>
          </cell>
          <cell r="P6" t="str">
            <v>Impuestos sobre los recursos</v>
          </cell>
          <cell r="Q6" t="str">
            <v>Impuestos sobre el transporte</v>
          </cell>
          <cell r="R6" t="str">
            <v xml:space="preserve">Impuestos medioambientales/PIB </v>
          </cell>
        </row>
        <row r="7">
          <cell r="A7" t="str">
            <v>Dinamarca</v>
          </cell>
          <cell r="B7">
            <v>2953.18</v>
          </cell>
          <cell r="C7">
            <v>186.3</v>
          </cell>
          <cell r="D7">
            <v>118.42</v>
          </cell>
          <cell r="E7">
            <v>2841.84</v>
          </cell>
          <cell r="F7">
            <v>4.3099999999999996</v>
          </cell>
          <cell r="G7" t="str">
            <v>Dinamarca</v>
          </cell>
          <cell r="H7">
            <v>5166.74</v>
          </cell>
          <cell r="I7">
            <v>458.15</v>
          </cell>
          <cell r="J7">
            <v>208.65</v>
          </cell>
          <cell r="K7">
            <v>4243.51</v>
          </cell>
          <cell r="L7">
            <v>4.17</v>
          </cell>
          <cell r="M7" t="str">
            <v>Dinamarca</v>
          </cell>
          <cell r="N7">
            <v>5847.79</v>
          </cell>
          <cell r="O7">
            <v>275.27999999999997</v>
          </cell>
          <cell r="P7">
            <v>233.34</v>
          </cell>
          <cell r="Q7">
            <v>4521.87</v>
          </cell>
          <cell r="R7">
            <v>3.72</v>
          </cell>
        </row>
        <row r="8">
          <cell r="A8" t="str">
            <v>Alemania</v>
          </cell>
          <cell r="B8">
            <v>34720.1</v>
          </cell>
          <cell r="C8">
            <v>0</v>
          </cell>
          <cell r="D8">
            <v>20.88</v>
          </cell>
          <cell r="E8">
            <v>7358.83</v>
          </cell>
          <cell r="F8">
            <v>2.12</v>
          </cell>
          <cell r="G8" t="str">
            <v>Alemania</v>
          </cell>
          <cell r="H8">
            <v>46058</v>
          </cell>
          <cell r="I8">
            <v>0</v>
          </cell>
          <cell r="J8">
            <v>20</v>
          </cell>
          <cell r="K8">
            <v>8840</v>
          </cell>
          <cell r="L8">
            <v>2.14</v>
          </cell>
          <cell r="M8" t="str">
            <v>Alemania</v>
          </cell>
          <cell r="N8">
            <v>49185</v>
          </cell>
          <cell r="O8">
            <v>0</v>
          </cell>
          <cell r="P8">
            <v>9</v>
          </cell>
          <cell r="Q8">
            <v>10065</v>
          </cell>
          <cell r="R8">
            <v>1.81</v>
          </cell>
        </row>
        <row r="9">
          <cell r="A9" t="str">
            <v>Irlanda</v>
          </cell>
          <cell r="B9">
            <v>887.67</v>
          </cell>
          <cell r="C9">
            <v>0</v>
          </cell>
          <cell r="D9">
            <v>0</v>
          </cell>
          <cell r="E9">
            <v>677.45</v>
          </cell>
          <cell r="F9">
            <v>2.96</v>
          </cell>
          <cell r="G9" t="str">
            <v>Irlanda</v>
          </cell>
          <cell r="H9">
            <v>2249.81</v>
          </cell>
          <cell r="I9">
            <v>60.14</v>
          </cell>
          <cell r="J9">
            <v>1.68</v>
          </cell>
          <cell r="K9">
            <v>2002.52</v>
          </cell>
          <cell r="L9">
            <v>2.2999999999999998</v>
          </cell>
          <cell r="M9" t="str">
            <v>Irlanda</v>
          </cell>
          <cell r="N9">
            <v>3182.73</v>
          </cell>
          <cell r="O9">
            <v>49.91</v>
          </cell>
          <cell r="P9">
            <v>1.17</v>
          </cell>
          <cell r="Q9">
            <v>1915.11</v>
          </cell>
          <cell r="R9">
            <v>1.75</v>
          </cell>
        </row>
        <row r="10">
          <cell r="A10" t="str">
            <v>España</v>
          </cell>
          <cell r="B10">
            <v>8160.06</v>
          </cell>
          <cell r="C10">
            <v>40.83</v>
          </cell>
          <cell r="D10">
            <v>26.54</v>
          </cell>
          <cell r="E10">
            <v>1808.81</v>
          </cell>
          <cell r="F10">
            <v>2.14</v>
          </cell>
          <cell r="G10" t="str">
            <v>España</v>
          </cell>
          <cell r="H10">
            <v>14448</v>
          </cell>
          <cell r="I10">
            <v>197</v>
          </cell>
          <cell r="J10">
            <v>40</v>
          </cell>
          <cell r="K10">
            <v>3490</v>
          </cell>
          <cell r="L10">
            <v>1.63</v>
          </cell>
          <cell r="M10" t="str">
            <v>España</v>
          </cell>
          <cell r="N10">
            <v>17729</v>
          </cell>
          <cell r="O10">
            <v>911</v>
          </cell>
          <cell r="P10">
            <v>36</v>
          </cell>
          <cell r="Q10">
            <v>2706</v>
          </cell>
          <cell r="R10">
            <v>1.83</v>
          </cell>
        </row>
        <row r="11">
          <cell r="A11" t="str">
            <v>Francia</v>
          </cell>
          <cell r="B11">
            <v>23891.71</v>
          </cell>
          <cell r="E11">
            <v>5028.46</v>
          </cell>
          <cell r="F11">
            <v>2.5099999999999998</v>
          </cell>
          <cell r="G11" t="str">
            <v>Francia</v>
          </cell>
          <cell r="H11">
            <v>28450</v>
          </cell>
          <cell r="K11">
            <v>5808</v>
          </cell>
          <cell r="L11">
            <v>1.84</v>
          </cell>
          <cell r="M11" t="str">
            <v>Francia</v>
          </cell>
          <cell r="N11">
            <v>43956</v>
          </cell>
          <cell r="Q11">
            <v>5858</v>
          </cell>
          <cell r="R11">
            <v>2.31</v>
          </cell>
        </row>
        <row r="12">
          <cell r="A12" t="str">
            <v>Italia</v>
          </cell>
          <cell r="B12">
            <v>26964.16</v>
          </cell>
          <cell r="C12">
            <v>103.62</v>
          </cell>
          <cell r="D12">
            <v>0</v>
          </cell>
          <cell r="E12">
            <v>3947.73</v>
          </cell>
          <cell r="F12">
            <v>3.46</v>
          </cell>
          <cell r="G12" t="str">
            <v>Italia</v>
          </cell>
          <cell r="H12">
            <v>32272</v>
          </cell>
          <cell r="I12">
            <v>486</v>
          </cell>
          <cell r="J12">
            <v>0</v>
          </cell>
          <cell r="K12">
            <v>9101</v>
          </cell>
          <cell r="L12">
            <v>2.56</v>
          </cell>
          <cell r="M12" t="str">
            <v>Italia</v>
          </cell>
          <cell r="N12">
            <v>45662</v>
          </cell>
          <cell r="O12">
            <v>686</v>
          </cell>
          <cell r="P12">
            <v>0</v>
          </cell>
          <cell r="Q12">
            <v>11036</v>
          </cell>
          <cell r="R12">
            <v>3.33</v>
          </cell>
        </row>
        <row r="13">
          <cell r="A13" t="str">
            <v>Países Bajos</v>
          </cell>
          <cell r="B13">
            <v>5245.44</v>
          </cell>
          <cell r="E13">
            <v>4238.5600000000004</v>
          </cell>
          <cell r="F13">
            <v>3.23</v>
          </cell>
          <cell r="G13" t="str">
            <v>Países Bajos</v>
          </cell>
          <cell r="H13">
            <v>11387</v>
          </cell>
          <cell r="K13">
            <v>7784</v>
          </cell>
          <cell r="L13">
            <v>3.44</v>
          </cell>
          <cell r="M13" t="str">
            <v>Países Bajos</v>
          </cell>
          <cell r="N13">
            <v>13691</v>
          </cell>
          <cell r="Q13">
            <v>7646</v>
          </cell>
          <cell r="R13">
            <v>3.33</v>
          </cell>
        </row>
        <row r="14">
          <cell r="A14" t="str">
            <v>Suecia</v>
          </cell>
          <cell r="B14">
            <v>4664.43</v>
          </cell>
          <cell r="C14">
            <v>153.44999999999999</v>
          </cell>
          <cell r="D14">
            <v>0</v>
          </cell>
          <cell r="E14">
            <v>621.30999999999995</v>
          </cell>
          <cell r="F14">
            <v>2.69</v>
          </cell>
          <cell r="G14" t="str">
            <v>Suecia</v>
          </cell>
          <cell r="H14">
            <v>7196.11</v>
          </cell>
          <cell r="I14">
            <v>152.88</v>
          </cell>
          <cell r="J14">
            <v>26.42</v>
          </cell>
          <cell r="K14">
            <v>1668.82</v>
          </cell>
          <cell r="L14">
            <v>2.56</v>
          </cell>
          <cell r="M14" t="str">
            <v>Suecia</v>
          </cell>
          <cell r="N14">
            <v>7997.63</v>
          </cell>
          <cell r="O14">
            <v>176.02</v>
          </cell>
          <cell r="P14">
            <v>16.71</v>
          </cell>
          <cell r="Q14">
            <v>2067.86</v>
          </cell>
          <cell r="R14">
            <v>2.16</v>
          </cell>
        </row>
        <row r="15">
          <cell r="A15" t="str">
            <v>Reino Unido</v>
          </cell>
          <cell r="B15">
            <v>20335.669999999998</v>
          </cell>
          <cell r="C15">
            <v>0</v>
          </cell>
          <cell r="D15">
            <v>10.86</v>
          </cell>
          <cell r="E15">
            <v>5191.91</v>
          </cell>
          <cell r="F15">
            <v>2.5</v>
          </cell>
          <cell r="G15" t="str">
            <v>Reino Unido</v>
          </cell>
          <cell r="H15">
            <v>33283.519999999997</v>
          </cell>
          <cell r="I15">
            <v>1198.07</v>
          </cell>
          <cell r="J15">
            <v>444.57</v>
          </cell>
          <cell r="K15">
            <v>9862.11</v>
          </cell>
          <cell r="L15">
            <v>2.2599999999999998</v>
          </cell>
          <cell r="M15" t="str">
            <v>Reino Unido</v>
          </cell>
          <cell r="N15">
            <v>41477.410000000003</v>
          </cell>
          <cell r="O15">
            <v>1031.17</v>
          </cell>
          <cell r="P15">
            <v>451.71</v>
          </cell>
          <cell r="Q15">
            <v>12825.81</v>
          </cell>
          <cell r="R15">
            <v>2.39</v>
          </cell>
        </row>
      </sheetData>
      <sheetData sheetId="3"/>
      <sheetData sheetId="4">
        <row r="5">
          <cell r="G5">
            <v>1995</v>
          </cell>
          <cell r="H5">
            <v>2008</v>
          </cell>
          <cell r="I5">
            <v>2017</v>
          </cell>
        </row>
        <row r="6">
          <cell r="F6" t="str">
            <v>Dinamarca</v>
          </cell>
          <cell r="G6">
            <v>76.069127620499373</v>
          </cell>
          <cell r="H6">
            <v>147.2904582390405</v>
          </cell>
          <cell r="I6">
            <v>203.97953206313207</v>
          </cell>
        </row>
        <row r="7">
          <cell r="F7" t="str">
            <v>Alemania</v>
          </cell>
          <cell r="G7">
            <v>36.986057738164064</v>
          </cell>
          <cell r="H7">
            <v>54.885074469758784</v>
          </cell>
          <cell r="I7">
            <v>63.322916775400941</v>
          </cell>
        </row>
        <row r="8">
          <cell r="F8" t="str">
            <v>Irlanda</v>
          </cell>
          <cell r="G8">
            <v>25.935219569083728</v>
          </cell>
          <cell r="H8">
            <v>61.448330671325458</v>
          </cell>
          <cell r="I8">
            <v>80.251373622363602</v>
          </cell>
        </row>
        <row r="9">
          <cell r="F9" t="str">
            <v>España</v>
          </cell>
          <cell r="G9">
            <v>30.044776516503564</v>
          </cell>
          <cell r="H9">
            <v>42.990819473459958</v>
          </cell>
          <cell r="I9">
            <v>62.788034452872459</v>
          </cell>
        </row>
        <row r="10">
          <cell r="F10" t="str">
            <v>Francia</v>
          </cell>
          <cell r="G10">
            <v>55.574825251511406</v>
          </cell>
          <cell r="H10">
            <v>67.643522670908027</v>
          </cell>
          <cell r="I10">
            <v>111.33629009704111</v>
          </cell>
        </row>
        <row r="11">
          <cell r="F11" t="str">
            <v>Italia</v>
          </cell>
          <cell r="G11">
            <v>57.597134292792298</v>
          </cell>
          <cell r="H11">
            <v>75.072135515125623</v>
          </cell>
          <cell r="I11">
            <v>130.94028256166581</v>
          </cell>
        </row>
        <row r="12">
          <cell r="F12" t="str">
            <v>Países Bajos</v>
          </cell>
          <cell r="G12">
            <v>46.831489207078057</v>
          </cell>
          <cell r="H12">
            <v>101.74011674847628</v>
          </cell>
          <cell r="I12">
            <v>118.65218468286359</v>
          </cell>
        </row>
        <row r="13">
          <cell r="F13" t="str">
            <v>Suecia</v>
          </cell>
          <cell r="G13">
            <v>72.518048246782485</v>
          </cell>
          <cell r="H13">
            <v>138.74689087859997</v>
          </cell>
          <cell r="I13">
            <v>184.99119458963958</v>
          </cell>
        </row>
        <row r="14">
          <cell r="F14" t="str">
            <v>Reino Unido</v>
          </cell>
          <cell r="G14">
            <v>33.182789853860427</v>
          </cell>
          <cell r="H14">
            <v>65.108389768831472</v>
          </cell>
          <cell r="I14">
            <v>107.94452302403789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CCE"/>
      <sheetName val="Precios de los combustibles"/>
      <sheetName val="Contribución sector"/>
      <sheetName val="Impacto en los hogares"/>
    </sheetNames>
    <sheetDataSet>
      <sheetData sheetId="0">
        <row r="15">
          <cell r="B15">
            <v>2014</v>
          </cell>
          <cell r="C15">
            <v>7</v>
          </cell>
        </row>
        <row r="16">
          <cell r="B16">
            <v>2015</v>
          </cell>
          <cell r="C16">
            <v>14.5</v>
          </cell>
        </row>
        <row r="17">
          <cell r="B17">
            <v>2016</v>
          </cell>
          <cell r="C17">
            <v>22</v>
          </cell>
        </row>
        <row r="18">
          <cell r="B18">
            <v>2017</v>
          </cell>
          <cell r="C18">
            <v>30.5</v>
          </cell>
        </row>
        <row r="19">
          <cell r="B19">
            <v>2018</v>
          </cell>
          <cell r="C19">
            <v>39</v>
          </cell>
        </row>
        <row r="20">
          <cell r="B20">
            <v>2019</v>
          </cell>
          <cell r="C20">
            <v>47.5</v>
          </cell>
        </row>
        <row r="21">
          <cell r="B21">
            <v>2020</v>
          </cell>
          <cell r="C21">
            <v>56</v>
          </cell>
        </row>
        <row r="22">
          <cell r="B22">
            <v>2021</v>
          </cell>
          <cell r="C22">
            <v>60</v>
          </cell>
        </row>
        <row r="23">
          <cell r="B23">
            <v>2022</v>
          </cell>
          <cell r="C23">
            <v>64</v>
          </cell>
        </row>
        <row r="24">
          <cell r="B24">
            <v>2023</v>
          </cell>
          <cell r="C24">
            <v>68</v>
          </cell>
        </row>
        <row r="25">
          <cell r="B25">
            <v>2024</v>
          </cell>
          <cell r="C25">
            <v>72</v>
          </cell>
        </row>
        <row r="26">
          <cell r="B26">
            <v>2025</v>
          </cell>
          <cell r="C26">
            <v>76</v>
          </cell>
        </row>
        <row r="27">
          <cell r="B27">
            <v>2026</v>
          </cell>
          <cell r="C27">
            <v>80</v>
          </cell>
        </row>
        <row r="28">
          <cell r="B28">
            <v>2027</v>
          </cell>
          <cell r="C28">
            <v>85</v>
          </cell>
        </row>
        <row r="29">
          <cell r="B29">
            <v>2028</v>
          </cell>
          <cell r="C29">
            <v>90</v>
          </cell>
        </row>
        <row r="30">
          <cell r="B30">
            <v>2029</v>
          </cell>
          <cell r="C30">
            <v>95</v>
          </cell>
        </row>
        <row r="31">
          <cell r="B31">
            <v>2030</v>
          </cell>
          <cell r="C31">
            <v>100</v>
          </cell>
        </row>
        <row r="36">
          <cell r="E36">
            <v>2014</v>
          </cell>
          <cell r="F36">
            <v>7</v>
          </cell>
        </row>
        <row r="37">
          <cell r="E37">
            <v>2015</v>
          </cell>
          <cell r="F37">
            <v>14.5</v>
          </cell>
        </row>
        <row r="38">
          <cell r="E38">
            <v>2016</v>
          </cell>
          <cell r="F38">
            <v>22</v>
          </cell>
        </row>
        <row r="39">
          <cell r="E39">
            <v>2017</v>
          </cell>
          <cell r="F39">
            <v>30.5</v>
          </cell>
        </row>
        <row r="40">
          <cell r="E40">
            <v>2018</v>
          </cell>
          <cell r="F40">
            <v>44.6</v>
          </cell>
        </row>
        <row r="41">
          <cell r="E41">
            <v>2019</v>
          </cell>
          <cell r="F41">
            <v>55</v>
          </cell>
        </row>
        <row r="42">
          <cell r="E42">
            <v>2020</v>
          </cell>
          <cell r="F42">
            <v>65.400000000000006</v>
          </cell>
        </row>
        <row r="43">
          <cell r="E43">
            <v>2021</v>
          </cell>
          <cell r="F43">
            <v>75.8</v>
          </cell>
        </row>
        <row r="44">
          <cell r="E44">
            <v>2022</v>
          </cell>
          <cell r="F44">
            <v>86.2</v>
          </cell>
        </row>
        <row r="45">
          <cell r="F45">
            <v>96.600000000000009</v>
          </cell>
        </row>
        <row r="46">
          <cell r="F46">
            <v>107.00000000000001</v>
          </cell>
        </row>
        <row r="47">
          <cell r="F47">
            <v>117.40000000000002</v>
          </cell>
        </row>
        <row r="48">
          <cell r="F48">
            <v>127.80000000000003</v>
          </cell>
        </row>
        <row r="49">
          <cell r="F49">
            <v>138.20000000000002</v>
          </cell>
        </row>
        <row r="50">
          <cell r="F50">
            <v>148.60000000000002</v>
          </cell>
        </row>
        <row r="51">
          <cell r="F51">
            <v>159.00000000000003</v>
          </cell>
        </row>
        <row r="52">
          <cell r="E52">
            <v>2030</v>
          </cell>
          <cell r="F52">
            <v>169.40000000000003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J9" sqref="J9"/>
    </sheetView>
  </sheetViews>
  <sheetFormatPr baseColWidth="10" defaultRowHeight="15" x14ac:dyDescent="0.25"/>
  <sheetData>
    <row r="1" spans="1:11" ht="15.75" thickBot="1" x14ac:dyDescent="0.3">
      <c r="A1" s="10"/>
      <c r="B1" s="11" t="s">
        <v>19</v>
      </c>
      <c r="C1" s="11" t="s">
        <v>20</v>
      </c>
      <c r="D1" s="11" t="s">
        <v>21</v>
      </c>
      <c r="E1" s="11" t="s">
        <v>22</v>
      </c>
      <c r="F1" s="11" t="s">
        <v>23</v>
      </c>
      <c r="G1" s="11" t="s">
        <v>24</v>
      </c>
      <c r="H1" s="11" t="s">
        <v>25</v>
      </c>
      <c r="I1" s="11" t="s">
        <v>26</v>
      </c>
      <c r="J1" s="11" t="s">
        <v>27</v>
      </c>
      <c r="K1" s="11" t="s">
        <v>28</v>
      </c>
    </row>
    <row r="2" spans="1:11" ht="51.75" thickBot="1" x14ac:dyDescent="0.3">
      <c r="A2" s="12" t="s">
        <v>29</v>
      </c>
      <c r="B2" s="13">
        <v>1990</v>
      </c>
      <c r="C2" s="13">
        <v>1991</v>
      </c>
      <c r="D2" s="13">
        <v>1991</v>
      </c>
      <c r="E2" s="13">
        <v>1992</v>
      </c>
      <c r="F2" s="13">
        <v>2008</v>
      </c>
      <c r="G2" s="13">
        <v>2008</v>
      </c>
      <c r="H2" s="13">
        <v>2010</v>
      </c>
      <c r="I2" s="13">
        <v>2012</v>
      </c>
      <c r="J2" s="13">
        <v>2012</v>
      </c>
      <c r="K2" s="13">
        <v>2014</v>
      </c>
    </row>
    <row r="3" spans="1:11" x14ac:dyDescent="0.25">
      <c r="A3" s="79" t="s">
        <v>30</v>
      </c>
      <c r="B3" s="76" t="s">
        <v>31</v>
      </c>
      <c r="C3" s="76" t="s">
        <v>32</v>
      </c>
      <c r="D3" s="76" t="s">
        <v>33</v>
      </c>
      <c r="E3" s="76" t="s">
        <v>34</v>
      </c>
      <c r="F3" s="76" t="s">
        <v>35</v>
      </c>
      <c r="G3" s="76" t="s">
        <v>36</v>
      </c>
      <c r="H3" s="76" t="s">
        <v>36</v>
      </c>
      <c r="I3" s="76" t="s">
        <v>37</v>
      </c>
      <c r="J3" s="76" t="s">
        <v>38</v>
      </c>
      <c r="K3" s="76" t="s">
        <v>39</v>
      </c>
    </row>
    <row r="4" spans="1:11" x14ac:dyDescent="0.25">
      <c r="A4" s="80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5.75" thickBot="1" x14ac:dyDescent="0.3">
      <c r="A5" s="81"/>
      <c r="B5" s="78"/>
      <c r="C5" s="78"/>
      <c r="D5" s="78"/>
      <c r="E5" s="78"/>
      <c r="F5" s="78"/>
      <c r="G5" s="78"/>
      <c r="H5" s="78"/>
      <c r="I5" s="78"/>
      <c r="J5" s="78"/>
      <c r="K5" s="78"/>
    </row>
  </sheetData>
  <mergeCells count="11">
    <mergeCell ref="G3:G5"/>
    <mergeCell ref="H3:H5"/>
    <mergeCell ref="I3:I5"/>
    <mergeCell ref="J3:J5"/>
    <mergeCell ref="K3:K5"/>
    <mergeCell ref="F3:F5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7"/>
    </sheetView>
  </sheetViews>
  <sheetFormatPr baseColWidth="10" defaultRowHeight="15" x14ac:dyDescent="0.25"/>
  <sheetData>
    <row r="1" spans="1:9" ht="16.5" thickBot="1" x14ac:dyDescent="0.3">
      <c r="A1" s="37"/>
      <c r="B1" s="24">
        <v>1990</v>
      </c>
      <c r="C1" s="24">
        <v>2015</v>
      </c>
      <c r="D1" s="24">
        <v>2020</v>
      </c>
      <c r="E1" s="24">
        <v>2025</v>
      </c>
      <c r="F1" s="24">
        <v>2030</v>
      </c>
      <c r="G1" s="24">
        <v>2035</v>
      </c>
      <c r="H1" s="24" t="s">
        <v>87</v>
      </c>
      <c r="I1" s="24" t="s">
        <v>88</v>
      </c>
    </row>
    <row r="2" spans="1:9" ht="48" thickBot="1" x14ac:dyDescent="0.3">
      <c r="A2" s="28" t="s">
        <v>89</v>
      </c>
      <c r="B2" s="29">
        <v>33.799999999999997</v>
      </c>
      <c r="C2" s="29">
        <v>20.8</v>
      </c>
      <c r="D2" s="29">
        <v>20.7</v>
      </c>
      <c r="E2" s="29">
        <v>20.2</v>
      </c>
      <c r="F2" s="29">
        <v>19.3</v>
      </c>
      <c r="G2" s="29">
        <v>18.399999999999999</v>
      </c>
      <c r="H2" s="45">
        <v>-0.39</v>
      </c>
      <c r="I2" s="45">
        <v>-0.43</v>
      </c>
    </row>
    <row r="3" spans="1:9" ht="16.5" thickBot="1" x14ac:dyDescent="0.3">
      <c r="A3" s="28" t="s">
        <v>90</v>
      </c>
      <c r="B3" s="29">
        <v>19.3</v>
      </c>
      <c r="C3" s="29">
        <v>18.2</v>
      </c>
      <c r="D3" s="29">
        <v>15.4</v>
      </c>
      <c r="E3" s="29">
        <v>14.3</v>
      </c>
      <c r="F3" s="29">
        <v>13.6</v>
      </c>
      <c r="G3" s="29">
        <v>13.1</v>
      </c>
      <c r="H3" s="45">
        <v>-0.2</v>
      </c>
      <c r="I3" s="45">
        <v>-0.3</v>
      </c>
    </row>
    <row r="4" spans="1:9" ht="63.75" thickBot="1" x14ac:dyDescent="0.3">
      <c r="A4" s="28" t="s">
        <v>91</v>
      </c>
      <c r="B4" s="29">
        <v>7.2</v>
      </c>
      <c r="C4" s="29">
        <v>6.4</v>
      </c>
      <c r="D4" s="29">
        <v>6.3</v>
      </c>
      <c r="E4" s="29">
        <v>6.2</v>
      </c>
      <c r="F4" s="29">
        <v>6.1</v>
      </c>
      <c r="G4" s="29">
        <v>6</v>
      </c>
      <c r="H4" s="45">
        <v>-0.12</v>
      </c>
      <c r="I4" s="45">
        <v>-0.15</v>
      </c>
    </row>
    <row r="5" spans="1:9" ht="16.5" thickBot="1" x14ac:dyDescent="0.3">
      <c r="A5" s="28" t="s">
        <v>92</v>
      </c>
      <c r="B5" s="29">
        <v>7.6</v>
      </c>
      <c r="C5" s="29">
        <v>6.9</v>
      </c>
      <c r="D5" s="29">
        <v>6.4</v>
      </c>
      <c r="E5" s="29">
        <v>6.1</v>
      </c>
      <c r="F5" s="29">
        <v>5.9</v>
      </c>
      <c r="G5" s="29">
        <v>5.4</v>
      </c>
      <c r="H5" s="45">
        <v>-0.17</v>
      </c>
      <c r="I5" s="45">
        <v>-0.23</v>
      </c>
    </row>
    <row r="6" spans="1:9" ht="16.5" thickBot="1" x14ac:dyDescent="0.3">
      <c r="A6" s="28" t="s">
        <v>93</v>
      </c>
      <c r="B6" s="29">
        <v>3.7</v>
      </c>
      <c r="C6" s="29">
        <v>1.4</v>
      </c>
      <c r="D6" s="29">
        <v>1.1000000000000001</v>
      </c>
      <c r="E6" s="29">
        <v>0.9</v>
      </c>
      <c r="F6" s="29">
        <v>0.7</v>
      </c>
      <c r="G6" s="29">
        <v>0.7</v>
      </c>
      <c r="H6" s="45">
        <v>-0.72</v>
      </c>
      <c r="I6" s="45">
        <v>-0.81</v>
      </c>
    </row>
    <row r="7" spans="1:9" ht="16.5" thickBot="1" x14ac:dyDescent="0.3">
      <c r="A7" s="28" t="s">
        <v>94</v>
      </c>
      <c r="B7" s="29">
        <v>-16.7</v>
      </c>
      <c r="C7" s="29">
        <v>-50.5</v>
      </c>
      <c r="D7" s="29">
        <v>-43.3</v>
      </c>
      <c r="E7" s="29">
        <v>-44.3</v>
      </c>
      <c r="F7" s="29">
        <v>-42.2</v>
      </c>
      <c r="G7" s="29">
        <v>-40.5</v>
      </c>
      <c r="H7" s="45">
        <v>0.18</v>
      </c>
      <c r="I7" s="45">
        <v>0.15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4" sqref="J4"/>
    </sheetView>
  </sheetViews>
  <sheetFormatPr baseColWidth="10" defaultRowHeight="15" x14ac:dyDescent="0.25"/>
  <sheetData>
    <row r="1" spans="1:6" ht="16.5" thickBot="1" x14ac:dyDescent="0.3">
      <c r="A1" s="37"/>
      <c r="B1" s="47">
        <v>2013</v>
      </c>
      <c r="C1" s="47">
        <v>2014</v>
      </c>
      <c r="D1" s="47">
        <v>2015</v>
      </c>
      <c r="E1" s="47">
        <v>2016</v>
      </c>
      <c r="F1" s="47">
        <v>2017</v>
      </c>
    </row>
    <row r="2" spans="1:6" ht="16.5" thickBot="1" x14ac:dyDescent="0.3">
      <c r="A2" s="28" t="s">
        <v>95</v>
      </c>
      <c r="B2" s="48">
        <v>2721</v>
      </c>
      <c r="C2" s="48">
        <v>2811</v>
      </c>
      <c r="D2" s="48">
        <v>3026</v>
      </c>
      <c r="E2" s="48">
        <v>3107</v>
      </c>
      <c r="F2" s="48">
        <v>3196</v>
      </c>
    </row>
    <row r="3" spans="1:6" ht="16.5" thickBot="1" x14ac:dyDescent="0.3">
      <c r="A3" s="28" t="s">
        <v>90</v>
      </c>
      <c r="B3" s="48">
        <v>1662</v>
      </c>
      <c r="C3" s="48">
        <v>1783</v>
      </c>
      <c r="D3" s="48">
        <v>1873</v>
      </c>
      <c r="E3" s="48">
        <v>1910</v>
      </c>
      <c r="F3" s="48">
        <v>1915</v>
      </c>
    </row>
    <row r="4" spans="1:6" ht="48" thickBot="1" x14ac:dyDescent="0.3">
      <c r="A4" s="28" t="s">
        <v>96</v>
      </c>
      <c r="B4" s="49">
        <v>59</v>
      </c>
      <c r="C4" s="49">
        <v>48</v>
      </c>
      <c r="D4" s="49">
        <v>47</v>
      </c>
      <c r="E4" s="49">
        <v>58</v>
      </c>
      <c r="F4" s="49">
        <v>51</v>
      </c>
    </row>
    <row r="5" spans="1:6" ht="16.5" thickBot="1" x14ac:dyDescent="0.3">
      <c r="A5" s="28" t="s">
        <v>97</v>
      </c>
      <c r="B5" s="48">
        <v>4442</v>
      </c>
      <c r="C5" s="48">
        <v>4642</v>
      </c>
      <c r="D5" s="48">
        <v>4947</v>
      </c>
      <c r="E5" s="48">
        <v>5074</v>
      </c>
      <c r="F5" s="48">
        <v>5162</v>
      </c>
    </row>
    <row r="6" spans="1:6" ht="48" thickBot="1" x14ac:dyDescent="0.3">
      <c r="A6" s="28" t="s">
        <v>98</v>
      </c>
      <c r="B6" s="50">
        <v>8.8999999999999996E-2</v>
      </c>
      <c r="C6" s="50">
        <v>8.5000000000000006E-2</v>
      </c>
      <c r="D6" s="50">
        <v>8.3000000000000004E-2</v>
      </c>
      <c r="E6" s="50">
        <v>8.1000000000000003E-2</v>
      </c>
      <c r="F6" s="50">
        <v>7.8E-2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L9"/>
    </sheetView>
  </sheetViews>
  <sheetFormatPr baseColWidth="10" defaultRowHeight="15" x14ac:dyDescent="0.25"/>
  <sheetData>
    <row r="1" spans="1:12" ht="51" thickBot="1" x14ac:dyDescent="0.3">
      <c r="A1" s="51" t="s">
        <v>99</v>
      </c>
      <c r="B1" s="52" t="s">
        <v>100</v>
      </c>
      <c r="C1" s="52" t="s">
        <v>3</v>
      </c>
      <c r="D1" s="52" t="s">
        <v>101</v>
      </c>
      <c r="E1" s="52" t="s">
        <v>102</v>
      </c>
      <c r="F1" s="52" t="s">
        <v>103</v>
      </c>
      <c r="G1" s="52" t="s">
        <v>104</v>
      </c>
      <c r="H1" s="52" t="s">
        <v>105</v>
      </c>
      <c r="I1" s="52" t="s">
        <v>106</v>
      </c>
      <c r="J1" s="52" t="s">
        <v>73</v>
      </c>
      <c r="K1" s="52" t="s">
        <v>107</v>
      </c>
      <c r="L1" s="52" t="s">
        <v>108</v>
      </c>
    </row>
    <row r="2" spans="1:12" ht="15.75" thickBot="1" x14ac:dyDescent="0.3">
      <c r="A2" s="53">
        <v>2010</v>
      </c>
      <c r="B2" s="54">
        <v>98</v>
      </c>
      <c r="C2" s="54">
        <v>65</v>
      </c>
      <c r="D2" s="54">
        <v>0.04</v>
      </c>
      <c r="E2" s="54">
        <v>17</v>
      </c>
      <c r="F2" s="54">
        <v>27</v>
      </c>
      <c r="G2" s="54">
        <v>1.6</v>
      </c>
      <c r="H2" s="54">
        <v>2.6</v>
      </c>
      <c r="I2" s="54">
        <v>0.01</v>
      </c>
      <c r="J2" s="54">
        <v>11</v>
      </c>
      <c r="K2" s="54" t="s">
        <v>109</v>
      </c>
      <c r="L2" s="54">
        <v>223</v>
      </c>
    </row>
    <row r="3" spans="1:12" ht="15.75" thickBot="1" x14ac:dyDescent="0.3">
      <c r="A3" s="53">
        <v>2011</v>
      </c>
      <c r="B3" s="54">
        <v>98</v>
      </c>
      <c r="C3" s="54">
        <v>60</v>
      </c>
      <c r="D3" s="54">
        <v>0.04</v>
      </c>
      <c r="E3" s="54">
        <v>41</v>
      </c>
      <c r="F3" s="54">
        <v>49</v>
      </c>
      <c r="G3" s="54">
        <v>2.2999999999999998</v>
      </c>
      <c r="H3" s="54">
        <v>5.6</v>
      </c>
      <c r="I3" s="54">
        <v>0.01</v>
      </c>
      <c r="J3" s="54">
        <v>43</v>
      </c>
      <c r="K3" s="54" t="s">
        <v>109</v>
      </c>
      <c r="L3" s="54">
        <v>298</v>
      </c>
    </row>
    <row r="4" spans="1:12" ht="15.75" thickBot="1" x14ac:dyDescent="0.3">
      <c r="A4" s="53">
        <v>2012</v>
      </c>
      <c r="B4" s="54">
        <v>131</v>
      </c>
      <c r="C4" s="54">
        <v>75</v>
      </c>
      <c r="D4" s="54">
        <v>0.05</v>
      </c>
      <c r="E4" s="54">
        <v>40</v>
      </c>
      <c r="F4" s="54">
        <v>55</v>
      </c>
      <c r="G4" s="54">
        <v>2.2999999999999998</v>
      </c>
      <c r="H4" s="54">
        <v>6.5</v>
      </c>
      <c r="I4" s="54">
        <v>0.03</v>
      </c>
      <c r="J4" s="54">
        <v>45</v>
      </c>
      <c r="K4" s="54" t="s">
        <v>109</v>
      </c>
      <c r="L4" s="54">
        <v>354</v>
      </c>
    </row>
    <row r="5" spans="1:12" ht="15.75" thickBot="1" x14ac:dyDescent="0.3">
      <c r="A5" s="53">
        <v>2013</v>
      </c>
      <c r="B5" s="54">
        <v>137</v>
      </c>
      <c r="C5" s="54">
        <v>70</v>
      </c>
      <c r="D5" s="54">
        <v>0.03</v>
      </c>
      <c r="E5" s="54">
        <v>47</v>
      </c>
      <c r="F5" s="54">
        <v>60</v>
      </c>
      <c r="G5" s="54">
        <v>2.2999999999999998</v>
      </c>
      <c r="H5" s="54">
        <v>7.6</v>
      </c>
      <c r="I5" s="54">
        <v>7.0000000000000007E-2</v>
      </c>
      <c r="J5" s="54">
        <v>57</v>
      </c>
      <c r="K5" s="54">
        <v>7.3</v>
      </c>
      <c r="L5" s="54">
        <v>388</v>
      </c>
    </row>
    <row r="6" spans="1:12" ht="15.75" thickBot="1" x14ac:dyDescent="0.3">
      <c r="A6" s="53">
        <v>2014</v>
      </c>
      <c r="B6" s="54">
        <v>145</v>
      </c>
      <c r="C6" s="54">
        <v>66</v>
      </c>
      <c r="D6" s="54">
        <v>0.02</v>
      </c>
      <c r="E6" s="54">
        <v>42</v>
      </c>
      <c r="F6" s="54">
        <v>54</v>
      </c>
      <c r="G6" s="54">
        <v>1.8</v>
      </c>
      <c r="H6" s="54">
        <v>7.6</v>
      </c>
      <c r="I6" s="54">
        <v>0.11</v>
      </c>
      <c r="J6" s="54">
        <v>52</v>
      </c>
      <c r="K6" s="54">
        <v>17.2</v>
      </c>
      <c r="L6" s="54">
        <v>385</v>
      </c>
    </row>
    <row r="7" spans="1:12" ht="15.75" thickBot="1" x14ac:dyDescent="0.3">
      <c r="A7" s="53">
        <v>2015</v>
      </c>
      <c r="B7" s="54">
        <v>158</v>
      </c>
      <c r="C7" s="54">
        <v>62</v>
      </c>
      <c r="D7" s="54">
        <v>0.05</v>
      </c>
      <c r="E7" s="54">
        <v>53</v>
      </c>
      <c r="F7" s="54">
        <v>55</v>
      </c>
      <c r="G7" s="54">
        <v>2</v>
      </c>
      <c r="H7" s="54">
        <v>8.4</v>
      </c>
      <c r="I7" s="54">
        <v>0.14000000000000001</v>
      </c>
      <c r="J7" s="54">
        <v>57</v>
      </c>
      <c r="K7" s="54">
        <v>23.5</v>
      </c>
      <c r="L7" s="54">
        <v>419</v>
      </c>
    </row>
    <row r="8" spans="1:12" ht="15.75" thickBot="1" x14ac:dyDescent="0.3">
      <c r="A8" s="53">
        <v>2016</v>
      </c>
      <c r="B8" s="54">
        <v>171</v>
      </c>
      <c r="C8" s="54">
        <v>59</v>
      </c>
      <c r="D8" s="54">
        <v>0.04</v>
      </c>
      <c r="E8" s="54">
        <v>53</v>
      </c>
      <c r="F8" s="54">
        <v>56</v>
      </c>
      <c r="G8" s="54">
        <v>2.2000000000000002</v>
      </c>
      <c r="H8" s="54">
        <v>8.8000000000000007</v>
      </c>
      <c r="I8" s="54">
        <v>0.14000000000000001</v>
      </c>
      <c r="J8" s="54">
        <v>56</v>
      </c>
      <c r="K8" s="54">
        <v>24.4</v>
      </c>
      <c r="L8" s="54">
        <v>430</v>
      </c>
    </row>
    <row r="9" spans="1:12" ht="15.75" thickBot="1" x14ac:dyDescent="0.3">
      <c r="A9" s="53">
        <v>2017</v>
      </c>
      <c r="B9" s="54">
        <v>187</v>
      </c>
      <c r="C9" s="54">
        <v>57</v>
      </c>
      <c r="D9" s="54">
        <v>0.04</v>
      </c>
      <c r="E9" s="54">
        <v>54</v>
      </c>
      <c r="F9" s="54">
        <v>58</v>
      </c>
      <c r="G9" s="54">
        <v>1.7</v>
      </c>
      <c r="H9" s="54">
        <v>8.9</v>
      </c>
      <c r="I9" s="54">
        <v>0.14000000000000001</v>
      </c>
      <c r="J9" s="54">
        <v>54</v>
      </c>
      <c r="K9" s="54">
        <v>24.3</v>
      </c>
      <c r="L9" s="54" t="s">
        <v>110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" sqref="A2:D24"/>
    </sheetView>
  </sheetViews>
  <sheetFormatPr baseColWidth="10" defaultRowHeight="15" x14ac:dyDescent="0.25"/>
  <sheetData>
    <row r="1" spans="1:4" ht="15.75" thickBot="1" x14ac:dyDescent="0.3"/>
    <row r="2" spans="1:4" ht="28.5" x14ac:dyDescent="0.25">
      <c r="A2" s="91" t="s">
        <v>111</v>
      </c>
      <c r="B2" s="55" t="s">
        <v>112</v>
      </c>
      <c r="C2" s="91" t="s">
        <v>16</v>
      </c>
      <c r="D2" s="91" t="s">
        <v>114</v>
      </c>
    </row>
    <row r="3" spans="1:4" ht="43.5" thickBot="1" x14ac:dyDescent="0.3">
      <c r="A3" s="92"/>
      <c r="B3" s="56" t="s">
        <v>113</v>
      </c>
      <c r="C3" s="92"/>
      <c r="D3" s="92"/>
    </row>
    <row r="4" spans="1:4" ht="210.75" thickBot="1" x14ac:dyDescent="0.3">
      <c r="A4" s="57" t="s">
        <v>115</v>
      </c>
      <c r="B4" s="58">
        <v>28456</v>
      </c>
      <c r="C4" s="59">
        <v>0.55500000000000005</v>
      </c>
      <c r="D4" s="89" t="s">
        <v>116</v>
      </c>
    </row>
    <row r="5" spans="1:4" ht="150.75" thickBot="1" x14ac:dyDescent="0.3">
      <c r="A5" s="57" t="s">
        <v>117</v>
      </c>
      <c r="B5" s="58">
        <v>8264</v>
      </c>
      <c r="C5" s="59">
        <v>0.161</v>
      </c>
      <c r="D5" s="93"/>
    </row>
    <row r="6" spans="1:4" ht="60.75" thickBot="1" x14ac:dyDescent="0.3">
      <c r="A6" s="57" t="s">
        <v>118</v>
      </c>
      <c r="B6" s="58">
        <v>1588</v>
      </c>
      <c r="C6" s="59">
        <v>3.1E-2</v>
      </c>
      <c r="D6" s="93"/>
    </row>
    <row r="7" spans="1:4" ht="165.75" thickBot="1" x14ac:dyDescent="0.3">
      <c r="A7" s="57" t="s">
        <v>119</v>
      </c>
      <c r="B7" s="58">
        <v>1592</v>
      </c>
      <c r="C7" s="59">
        <v>3.1E-2</v>
      </c>
      <c r="D7" s="93"/>
    </row>
    <row r="8" spans="1:4" ht="195.75" thickBot="1" x14ac:dyDescent="0.3">
      <c r="A8" s="57" t="s">
        <v>120</v>
      </c>
      <c r="B8" s="58">
        <v>1104</v>
      </c>
      <c r="C8" s="59">
        <v>2.1999999999999999E-2</v>
      </c>
      <c r="D8" s="93"/>
    </row>
    <row r="9" spans="1:4" ht="45.75" thickBot="1" x14ac:dyDescent="0.3">
      <c r="A9" s="57" t="s">
        <v>121</v>
      </c>
      <c r="B9" s="58">
        <v>1310</v>
      </c>
      <c r="C9" s="59">
        <v>2.5999999999999999E-2</v>
      </c>
      <c r="D9" s="90"/>
    </row>
    <row r="10" spans="1:4" ht="165.75" thickBot="1" x14ac:dyDescent="0.3">
      <c r="A10" s="57" t="s">
        <v>122</v>
      </c>
      <c r="B10" s="58">
        <v>2187</v>
      </c>
      <c r="C10" s="59">
        <v>4.2999999999999997E-2</v>
      </c>
      <c r="D10" s="89" t="s">
        <v>123</v>
      </c>
    </row>
    <row r="11" spans="1:4" ht="165.75" thickBot="1" x14ac:dyDescent="0.3">
      <c r="A11" s="57" t="s">
        <v>124</v>
      </c>
      <c r="B11" s="60">
        <v>996</v>
      </c>
      <c r="C11" s="59">
        <v>1.9E-2</v>
      </c>
      <c r="D11" s="93"/>
    </row>
    <row r="12" spans="1:4" ht="165.75" thickBot="1" x14ac:dyDescent="0.3">
      <c r="A12" s="57" t="s">
        <v>125</v>
      </c>
      <c r="B12" s="60">
        <v>599</v>
      </c>
      <c r="C12" s="59">
        <v>1.2E-2</v>
      </c>
      <c r="D12" s="93"/>
    </row>
    <row r="13" spans="1:4" ht="135.75" thickBot="1" x14ac:dyDescent="0.3">
      <c r="A13" s="57" t="s">
        <v>126</v>
      </c>
      <c r="B13" s="60">
        <v>542</v>
      </c>
      <c r="C13" s="59">
        <v>1.0999999999999999E-2</v>
      </c>
      <c r="D13" s="93"/>
    </row>
    <row r="14" spans="1:4" ht="90.75" thickBot="1" x14ac:dyDescent="0.3">
      <c r="A14" s="57" t="s">
        <v>127</v>
      </c>
      <c r="B14" s="60">
        <v>410</v>
      </c>
      <c r="C14" s="59">
        <v>8.0000000000000002E-3</v>
      </c>
      <c r="D14" s="93"/>
    </row>
    <row r="15" spans="1:4" ht="60.75" thickBot="1" x14ac:dyDescent="0.3">
      <c r="A15" s="57" t="s">
        <v>128</v>
      </c>
      <c r="B15" s="58">
        <v>1167</v>
      </c>
      <c r="C15" s="59">
        <v>2.3E-2</v>
      </c>
      <c r="D15" s="90"/>
    </row>
    <row r="16" spans="1:4" ht="120.75" thickBot="1" x14ac:dyDescent="0.3">
      <c r="A16" s="57" t="s">
        <v>129</v>
      </c>
      <c r="B16" s="58">
        <v>1960</v>
      </c>
      <c r="C16" s="59">
        <v>3.7999999999999999E-2</v>
      </c>
      <c r="D16" s="89" t="s">
        <v>130</v>
      </c>
    </row>
    <row r="17" spans="1:4" ht="390.75" thickBot="1" x14ac:dyDescent="0.3">
      <c r="A17" s="61" t="s">
        <v>131</v>
      </c>
      <c r="B17" s="60">
        <v>654</v>
      </c>
      <c r="C17" s="59">
        <v>1.2999999999999999E-2</v>
      </c>
      <c r="D17" s="90"/>
    </row>
    <row r="18" spans="1:4" ht="120.75" thickBot="1" x14ac:dyDescent="0.3">
      <c r="A18" s="57" t="s">
        <v>132</v>
      </c>
      <c r="B18" s="60">
        <v>385</v>
      </c>
      <c r="C18" s="59">
        <v>8.0000000000000002E-3</v>
      </c>
      <c r="D18" s="89" t="s">
        <v>133</v>
      </c>
    </row>
    <row r="19" spans="1:4" ht="60.75" thickBot="1" x14ac:dyDescent="0.3">
      <c r="A19" s="57" t="s">
        <v>134</v>
      </c>
      <c r="B19" s="60">
        <v>22</v>
      </c>
      <c r="C19" s="59">
        <v>0</v>
      </c>
      <c r="D19" s="90"/>
    </row>
    <row r="20" spans="1:4" ht="30.75" thickBot="1" x14ac:dyDescent="0.3">
      <c r="A20" s="57" t="s">
        <v>135</v>
      </c>
      <c r="B20" s="58">
        <v>51235</v>
      </c>
      <c r="C20" s="59">
        <v>1</v>
      </c>
      <c r="D20" s="60"/>
    </row>
    <row r="21" spans="1:4" ht="195.75" thickBot="1" x14ac:dyDescent="0.3">
      <c r="A21" s="57" t="s">
        <v>136</v>
      </c>
      <c r="B21" s="58">
        <v>7384</v>
      </c>
      <c r="C21" s="60"/>
      <c r="D21" s="60" t="s">
        <v>137</v>
      </c>
    </row>
    <row r="24" spans="1:4" ht="225" x14ac:dyDescent="0.25">
      <c r="A24" s="62" t="s">
        <v>138</v>
      </c>
    </row>
  </sheetData>
  <mergeCells count="7">
    <mergeCell ref="D18:D19"/>
    <mergeCell ref="A2:A3"/>
    <mergeCell ref="C2:C3"/>
    <mergeCell ref="D2:D3"/>
    <mergeCell ref="D4:D9"/>
    <mergeCell ref="D10:D15"/>
    <mergeCell ref="D16:D17"/>
  </mergeCells>
  <hyperlinks>
    <hyperlink ref="A17" location="_ftn1" display="_ftn1"/>
    <hyperlink ref="A24" location="_ftnref1" display="_ftnref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"/>
  <sheetViews>
    <sheetView workbookViewId="0">
      <selection activeCell="O11" sqref="O11"/>
    </sheetView>
  </sheetViews>
  <sheetFormatPr baseColWidth="10" defaultRowHeight="15" x14ac:dyDescent="0.25"/>
  <sheetData>
    <row r="1" spans="3:3" ht="15.75" thickBot="1" x14ac:dyDescent="0.3"/>
    <row r="2" spans="3:3" ht="16.5" thickBot="1" x14ac:dyDescent="0.3">
      <c r="C2" s="6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F52"/>
  <sheetViews>
    <sheetView workbookViewId="0">
      <selection sqref="A1:XFD1048576"/>
    </sheetView>
  </sheetViews>
  <sheetFormatPr baseColWidth="10" defaultRowHeight="15" x14ac:dyDescent="0.25"/>
  <sheetData>
    <row r="15" spans="2:3" x14ac:dyDescent="0.25">
      <c r="B15">
        <v>2014</v>
      </c>
      <c r="C15">
        <v>7</v>
      </c>
    </row>
    <row r="16" spans="2:3" x14ac:dyDescent="0.25">
      <c r="B16">
        <v>2015</v>
      </c>
      <c r="C16">
        <v>14.5</v>
      </c>
    </row>
    <row r="17" spans="2:3" x14ac:dyDescent="0.25">
      <c r="B17">
        <v>2016</v>
      </c>
      <c r="C17">
        <v>22</v>
      </c>
    </row>
    <row r="18" spans="2:3" x14ac:dyDescent="0.25">
      <c r="B18">
        <v>2017</v>
      </c>
      <c r="C18">
        <v>30.5</v>
      </c>
    </row>
    <row r="19" spans="2:3" x14ac:dyDescent="0.25">
      <c r="B19">
        <v>2018</v>
      </c>
      <c r="C19">
        <v>39</v>
      </c>
    </row>
    <row r="20" spans="2:3" x14ac:dyDescent="0.25">
      <c r="B20">
        <v>2019</v>
      </c>
      <c r="C20">
        <v>47.5</v>
      </c>
    </row>
    <row r="21" spans="2:3" x14ac:dyDescent="0.25">
      <c r="B21">
        <v>2020</v>
      </c>
      <c r="C21">
        <v>56</v>
      </c>
    </row>
    <row r="22" spans="2:3" x14ac:dyDescent="0.25">
      <c r="B22">
        <v>2021</v>
      </c>
      <c r="C22">
        <v>60</v>
      </c>
    </row>
    <row r="23" spans="2:3" x14ac:dyDescent="0.25">
      <c r="B23">
        <v>2022</v>
      </c>
      <c r="C23">
        <v>64</v>
      </c>
    </row>
    <row r="24" spans="2:3" x14ac:dyDescent="0.25">
      <c r="B24">
        <v>2023</v>
      </c>
      <c r="C24">
        <v>68</v>
      </c>
    </row>
    <row r="25" spans="2:3" x14ac:dyDescent="0.25">
      <c r="B25">
        <v>2024</v>
      </c>
      <c r="C25">
        <v>72</v>
      </c>
    </row>
    <row r="26" spans="2:3" x14ac:dyDescent="0.25">
      <c r="B26">
        <v>2025</v>
      </c>
      <c r="C26">
        <v>76</v>
      </c>
    </row>
    <row r="27" spans="2:3" x14ac:dyDescent="0.25">
      <c r="B27">
        <v>2026</v>
      </c>
      <c r="C27">
        <v>80</v>
      </c>
    </row>
    <row r="28" spans="2:3" x14ac:dyDescent="0.25">
      <c r="B28">
        <v>2027</v>
      </c>
      <c r="C28">
        <v>85</v>
      </c>
    </row>
    <row r="29" spans="2:3" x14ac:dyDescent="0.25">
      <c r="B29">
        <v>2028</v>
      </c>
      <c r="C29">
        <v>90</v>
      </c>
    </row>
    <row r="30" spans="2:3" x14ac:dyDescent="0.25">
      <c r="B30">
        <v>2029</v>
      </c>
      <c r="C30">
        <v>95</v>
      </c>
    </row>
    <row r="31" spans="2:3" x14ac:dyDescent="0.25">
      <c r="B31">
        <v>2030</v>
      </c>
      <c r="C31">
        <v>100</v>
      </c>
    </row>
    <row r="33" spans="2:6" x14ac:dyDescent="0.25">
      <c r="B33" t="s">
        <v>140</v>
      </c>
    </row>
    <row r="34" spans="2:6" x14ac:dyDescent="0.25">
      <c r="B34" t="s">
        <v>141</v>
      </c>
    </row>
    <row r="36" spans="2:6" x14ac:dyDescent="0.25">
      <c r="B36">
        <v>2014</v>
      </c>
      <c r="C36">
        <v>7</v>
      </c>
      <c r="E36">
        <v>2014</v>
      </c>
      <c r="F36">
        <v>7</v>
      </c>
    </row>
    <row r="37" spans="2:6" x14ac:dyDescent="0.25">
      <c r="B37">
        <v>2015</v>
      </c>
      <c r="C37">
        <v>14.5</v>
      </c>
      <c r="E37">
        <v>2015</v>
      </c>
      <c r="F37">
        <v>14.5</v>
      </c>
    </row>
    <row r="38" spans="2:6" x14ac:dyDescent="0.25">
      <c r="B38">
        <v>2016</v>
      </c>
      <c r="C38">
        <v>22</v>
      </c>
      <c r="E38">
        <v>2016</v>
      </c>
      <c r="F38">
        <v>22</v>
      </c>
    </row>
    <row r="39" spans="2:6" x14ac:dyDescent="0.25">
      <c r="B39">
        <v>2017</v>
      </c>
      <c r="C39">
        <v>30.5</v>
      </c>
      <c r="E39">
        <v>2017</v>
      </c>
      <c r="F39">
        <v>30.5</v>
      </c>
    </row>
    <row r="40" spans="2:6" x14ac:dyDescent="0.25">
      <c r="B40">
        <v>2018</v>
      </c>
      <c r="C40">
        <v>44.6</v>
      </c>
      <c r="E40">
        <v>2018</v>
      </c>
      <c r="F40">
        <v>44.6</v>
      </c>
    </row>
    <row r="41" spans="2:6" x14ac:dyDescent="0.25">
      <c r="B41">
        <v>2019</v>
      </c>
      <c r="C41">
        <v>55</v>
      </c>
      <c r="E41">
        <v>2019</v>
      </c>
      <c r="F41">
        <v>55</v>
      </c>
    </row>
    <row r="42" spans="2:6" x14ac:dyDescent="0.25">
      <c r="B42">
        <v>2020</v>
      </c>
      <c r="C42">
        <v>65.400000000000006</v>
      </c>
      <c r="E42">
        <v>2020</v>
      </c>
      <c r="F42">
        <v>65.400000000000006</v>
      </c>
    </row>
    <row r="43" spans="2:6" x14ac:dyDescent="0.25">
      <c r="B43">
        <v>2021</v>
      </c>
      <c r="C43">
        <v>75.8</v>
      </c>
      <c r="E43">
        <v>2021</v>
      </c>
      <c r="F43">
        <v>75.8</v>
      </c>
    </row>
    <row r="44" spans="2:6" x14ac:dyDescent="0.25">
      <c r="B44">
        <v>2022</v>
      </c>
      <c r="C44">
        <v>86.2</v>
      </c>
      <c r="E44">
        <v>2022</v>
      </c>
      <c r="F44">
        <v>86.2</v>
      </c>
    </row>
    <row r="45" spans="2:6" x14ac:dyDescent="0.25">
      <c r="B45">
        <v>2023</v>
      </c>
      <c r="C45">
        <f t="shared" ref="C45:C52" si="0">C44+10.4</f>
        <v>96.600000000000009</v>
      </c>
      <c r="F45">
        <v>96.600000000000009</v>
      </c>
    </row>
    <row r="46" spans="2:6" x14ac:dyDescent="0.25">
      <c r="B46">
        <v>2024</v>
      </c>
      <c r="C46">
        <f t="shared" si="0"/>
        <v>107.00000000000001</v>
      </c>
      <c r="F46">
        <v>107.00000000000001</v>
      </c>
    </row>
    <row r="47" spans="2:6" x14ac:dyDescent="0.25">
      <c r="B47">
        <v>2025</v>
      </c>
      <c r="C47">
        <f t="shared" si="0"/>
        <v>117.40000000000002</v>
      </c>
      <c r="F47">
        <v>117.40000000000002</v>
      </c>
    </row>
    <row r="48" spans="2:6" x14ac:dyDescent="0.25">
      <c r="B48">
        <v>2026</v>
      </c>
      <c r="C48">
        <f t="shared" si="0"/>
        <v>127.80000000000003</v>
      </c>
      <c r="F48">
        <v>127.80000000000003</v>
      </c>
    </row>
    <row r="49" spans="2:6" x14ac:dyDescent="0.25">
      <c r="B49">
        <v>2027</v>
      </c>
      <c r="C49">
        <f t="shared" si="0"/>
        <v>138.20000000000002</v>
      </c>
      <c r="F49">
        <v>138.20000000000002</v>
      </c>
    </row>
    <row r="50" spans="2:6" x14ac:dyDescent="0.25">
      <c r="B50">
        <v>2028</v>
      </c>
      <c r="C50">
        <f t="shared" si="0"/>
        <v>148.60000000000002</v>
      </c>
      <c r="F50">
        <v>148.60000000000002</v>
      </c>
    </row>
    <row r="51" spans="2:6" x14ac:dyDescent="0.25">
      <c r="B51">
        <v>2029</v>
      </c>
      <c r="C51">
        <f t="shared" si="0"/>
        <v>159.00000000000003</v>
      </c>
      <c r="F51">
        <v>159.00000000000003</v>
      </c>
    </row>
    <row r="52" spans="2:6" x14ac:dyDescent="0.25">
      <c r="B52">
        <v>2030</v>
      </c>
      <c r="C52">
        <f t="shared" si="0"/>
        <v>169.40000000000003</v>
      </c>
      <c r="E52">
        <v>2030</v>
      </c>
      <c r="F52">
        <v>169.40000000000003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"/>
  <sheetViews>
    <sheetView workbookViewId="0">
      <selection activeCell="B2" sqref="B2:H3"/>
    </sheetView>
  </sheetViews>
  <sheetFormatPr baseColWidth="10" defaultRowHeight="15" x14ac:dyDescent="0.25"/>
  <sheetData>
    <row r="1" spans="2:8" ht="15.75" thickBot="1" x14ac:dyDescent="0.3"/>
    <row r="2" spans="2:8" ht="16.5" thickBot="1" x14ac:dyDescent="0.3">
      <c r="B2" s="64" t="s">
        <v>99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</row>
    <row r="3" spans="2:8" ht="16.5" thickBot="1" x14ac:dyDescent="0.3">
      <c r="B3" s="28" t="s">
        <v>139</v>
      </c>
      <c r="C3" s="29">
        <v>30.5</v>
      </c>
      <c r="D3" s="29">
        <v>44.6</v>
      </c>
      <c r="E3" s="29">
        <v>55</v>
      </c>
      <c r="F3" s="29">
        <v>65.400000000000006</v>
      </c>
      <c r="G3" s="29">
        <v>75.8</v>
      </c>
      <c r="H3" s="29">
        <v>86.2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:D17"/>
    </sheetView>
  </sheetViews>
  <sheetFormatPr baseColWidth="10" defaultRowHeight="15" x14ac:dyDescent="0.25"/>
  <sheetData>
    <row r="1" spans="1:4" ht="15.75" thickBot="1" x14ac:dyDescent="0.3"/>
    <row r="2" spans="1:4" ht="26.25" thickBot="1" x14ac:dyDescent="0.3">
      <c r="A2" s="69" t="s">
        <v>162</v>
      </c>
      <c r="B2" s="11" t="s">
        <v>21</v>
      </c>
      <c r="C2" s="11" t="s">
        <v>25</v>
      </c>
      <c r="D2" s="11" t="s">
        <v>28</v>
      </c>
    </row>
    <row r="3" spans="1:4" ht="115.5" thickBot="1" x14ac:dyDescent="0.3">
      <c r="A3" s="46" t="s">
        <v>163</v>
      </c>
      <c r="B3" s="13" t="s">
        <v>164</v>
      </c>
      <c r="C3" s="13" t="s">
        <v>165</v>
      </c>
      <c r="D3" s="13" t="s">
        <v>166</v>
      </c>
    </row>
    <row r="4" spans="1:4" x14ac:dyDescent="0.25">
      <c r="A4" s="79" t="s">
        <v>167</v>
      </c>
      <c r="B4" s="97">
        <v>0.5</v>
      </c>
      <c r="C4" s="70">
        <v>0.16</v>
      </c>
      <c r="D4" s="76" t="s">
        <v>171</v>
      </c>
    </row>
    <row r="5" spans="1:4" x14ac:dyDescent="0.25">
      <c r="A5" s="80"/>
      <c r="B5" s="98"/>
      <c r="C5" s="71"/>
      <c r="D5" s="77"/>
    </row>
    <row r="6" spans="1:4" ht="25.5" x14ac:dyDescent="0.25">
      <c r="A6" s="80"/>
      <c r="B6" s="98"/>
      <c r="C6" s="72" t="s">
        <v>168</v>
      </c>
      <c r="D6" s="77"/>
    </row>
    <row r="7" spans="1:4" x14ac:dyDescent="0.25">
      <c r="A7" s="80"/>
      <c r="B7" s="98"/>
      <c r="C7" s="71"/>
      <c r="D7" s="77"/>
    </row>
    <row r="8" spans="1:4" ht="25.5" x14ac:dyDescent="0.25">
      <c r="A8" s="80"/>
      <c r="B8" s="98"/>
      <c r="C8" s="72" t="s">
        <v>169</v>
      </c>
      <c r="D8" s="77"/>
    </row>
    <row r="9" spans="1:4" x14ac:dyDescent="0.25">
      <c r="A9" s="80"/>
      <c r="B9" s="98"/>
      <c r="C9" s="71"/>
      <c r="D9" s="77"/>
    </row>
    <row r="10" spans="1:4" ht="26.25" thickBot="1" x14ac:dyDescent="0.3">
      <c r="A10" s="81"/>
      <c r="B10" s="99"/>
      <c r="C10" s="13" t="s">
        <v>170</v>
      </c>
      <c r="D10" s="78"/>
    </row>
    <row r="11" spans="1:4" ht="102.75" thickBot="1" x14ac:dyDescent="0.3">
      <c r="A11" s="46" t="s">
        <v>172</v>
      </c>
      <c r="B11" s="13" t="s">
        <v>173</v>
      </c>
      <c r="C11" s="73">
        <v>0.2</v>
      </c>
      <c r="D11" s="73">
        <v>0.2</v>
      </c>
    </row>
    <row r="12" spans="1:4" x14ac:dyDescent="0.25">
      <c r="A12" s="79" t="s">
        <v>174</v>
      </c>
      <c r="B12" s="100" t="s">
        <v>175</v>
      </c>
      <c r="C12" s="101"/>
      <c r="D12" s="102"/>
    </row>
    <row r="13" spans="1:4" x14ac:dyDescent="0.25">
      <c r="A13" s="80"/>
      <c r="B13" s="103"/>
      <c r="C13" s="104"/>
      <c r="D13" s="105"/>
    </row>
    <row r="14" spans="1:4" ht="25.5" customHeight="1" x14ac:dyDescent="0.25">
      <c r="A14" s="80"/>
      <c r="B14" s="106" t="s">
        <v>176</v>
      </c>
      <c r="C14" s="107"/>
      <c r="D14" s="108"/>
    </row>
    <row r="15" spans="1:4" x14ac:dyDescent="0.25">
      <c r="A15" s="80"/>
      <c r="B15" s="103"/>
      <c r="C15" s="104"/>
      <c r="D15" s="105"/>
    </row>
    <row r="16" spans="1:4" ht="15.75" thickBot="1" x14ac:dyDescent="0.3">
      <c r="A16" s="81"/>
      <c r="B16" s="109" t="s">
        <v>177</v>
      </c>
      <c r="C16" s="110"/>
      <c r="D16" s="111"/>
    </row>
    <row r="17" spans="1:4" ht="153.75" thickBot="1" x14ac:dyDescent="0.3">
      <c r="A17" s="46" t="s">
        <v>178</v>
      </c>
      <c r="B17" s="94" t="s">
        <v>179</v>
      </c>
      <c r="C17" s="95"/>
      <c r="D17" s="96"/>
    </row>
  </sheetData>
  <mergeCells count="10">
    <mergeCell ref="B17:D17"/>
    <mergeCell ref="A4:A10"/>
    <mergeCell ref="B4:B10"/>
    <mergeCell ref="D4:D10"/>
    <mergeCell ref="A12:A16"/>
    <mergeCell ref="B12:D12"/>
    <mergeCell ref="B13:D13"/>
    <mergeCell ref="B14:D14"/>
    <mergeCell ref="B15:D15"/>
    <mergeCell ref="B16:D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2" sqref="D12"/>
    </sheetView>
  </sheetViews>
  <sheetFormatPr baseColWidth="10" defaultRowHeight="15" x14ac:dyDescent="0.25"/>
  <sheetData>
    <row r="1" spans="1:4" ht="16.5" thickBot="1" x14ac:dyDescent="0.3">
      <c r="A1" s="63"/>
      <c r="B1" s="24" t="s">
        <v>21</v>
      </c>
      <c r="C1" s="24" t="s">
        <v>25</v>
      </c>
      <c r="D1" s="24" t="s">
        <v>28</v>
      </c>
    </row>
    <row r="2" spans="1:4" ht="63.75" thickBot="1" x14ac:dyDescent="0.3">
      <c r="A2" s="74" t="s">
        <v>180</v>
      </c>
      <c r="B2" s="29">
        <v>1991</v>
      </c>
      <c r="C2" s="29">
        <v>2010</v>
      </c>
      <c r="D2" s="29">
        <v>2014</v>
      </c>
    </row>
    <row r="3" spans="1:4" ht="51" thickBot="1" x14ac:dyDescent="0.3">
      <c r="A3" s="74" t="s">
        <v>181</v>
      </c>
      <c r="B3" s="75">
        <v>12267</v>
      </c>
      <c r="C3" s="29">
        <v>15</v>
      </c>
      <c r="D3" s="29">
        <v>7</v>
      </c>
    </row>
    <row r="4" spans="1:4" ht="66.75" thickBot="1" x14ac:dyDescent="0.3">
      <c r="A4" s="74" t="s">
        <v>182</v>
      </c>
      <c r="B4" s="29" t="s">
        <v>183</v>
      </c>
      <c r="C4" s="29" t="s">
        <v>184</v>
      </c>
      <c r="D4" s="29" t="s">
        <v>185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5"/>
  <sheetViews>
    <sheetView workbookViewId="0">
      <selection sqref="A1:XFD1048576"/>
    </sheetView>
  </sheetViews>
  <sheetFormatPr baseColWidth="10" defaultColWidth="10.28515625" defaultRowHeight="15" x14ac:dyDescent="0.25"/>
  <sheetData>
    <row r="5" spans="1:18" x14ac:dyDescent="0.25">
      <c r="B5" s="82">
        <v>1995</v>
      </c>
      <c r="C5" s="82"/>
      <c r="D5" s="82"/>
      <c r="E5" s="82"/>
      <c r="F5" s="82"/>
      <c r="G5" s="14"/>
      <c r="H5" s="83">
        <v>2008</v>
      </c>
      <c r="I5" s="83"/>
      <c r="J5" s="83"/>
      <c r="K5" s="83"/>
      <c r="L5" s="83"/>
      <c r="M5" s="15"/>
      <c r="N5" s="84">
        <v>2017</v>
      </c>
      <c r="O5" s="84"/>
      <c r="P5" s="84"/>
      <c r="Q5" s="84"/>
      <c r="R5" s="84"/>
    </row>
    <row r="6" spans="1:18" ht="51.75" x14ac:dyDescent="0.25">
      <c r="B6" s="16" t="s">
        <v>40</v>
      </c>
      <c r="C6" s="16" t="s">
        <v>41</v>
      </c>
      <c r="D6" s="16" t="s">
        <v>42</v>
      </c>
      <c r="E6" s="16" t="s">
        <v>43</v>
      </c>
      <c r="F6" s="16" t="s">
        <v>44</v>
      </c>
      <c r="G6" s="16"/>
      <c r="H6" s="16" t="s">
        <v>40</v>
      </c>
      <c r="I6" s="16" t="s">
        <v>41</v>
      </c>
      <c r="J6" s="16" t="s">
        <v>42</v>
      </c>
      <c r="K6" s="16" t="s">
        <v>43</v>
      </c>
      <c r="L6" s="16" t="s">
        <v>44</v>
      </c>
      <c r="M6" s="16"/>
      <c r="N6" s="16" t="s">
        <v>40</v>
      </c>
      <c r="O6" s="16" t="s">
        <v>41</v>
      </c>
      <c r="P6" s="16" t="s">
        <v>42</v>
      </c>
      <c r="Q6" s="16" t="s">
        <v>43</v>
      </c>
      <c r="R6" s="16" t="s">
        <v>44</v>
      </c>
    </row>
    <row r="7" spans="1:18" x14ac:dyDescent="0.25">
      <c r="A7" s="17" t="s">
        <v>22</v>
      </c>
      <c r="B7" s="18">
        <v>2953.18</v>
      </c>
      <c r="C7" s="19">
        <v>186.3</v>
      </c>
      <c r="D7" s="18">
        <v>118.42</v>
      </c>
      <c r="E7" s="18">
        <v>2841.84</v>
      </c>
      <c r="F7" s="18">
        <v>4.3099999999999996</v>
      </c>
      <c r="G7" s="17" t="s">
        <v>22</v>
      </c>
      <c r="H7" s="18">
        <v>5166.74</v>
      </c>
      <c r="I7" s="18">
        <v>458.15</v>
      </c>
      <c r="J7" s="18">
        <v>208.65</v>
      </c>
      <c r="K7" s="18">
        <v>4243.51</v>
      </c>
      <c r="L7" s="18">
        <v>4.17</v>
      </c>
      <c r="M7" s="17" t="s">
        <v>22</v>
      </c>
      <c r="N7" s="18">
        <v>5847.79</v>
      </c>
      <c r="O7" s="18">
        <v>275.27999999999997</v>
      </c>
      <c r="P7" s="18">
        <v>233.34</v>
      </c>
      <c r="Q7" s="18">
        <v>4521.87</v>
      </c>
      <c r="R7" s="18">
        <v>3.72</v>
      </c>
    </row>
    <row r="8" spans="1:18" x14ac:dyDescent="0.25">
      <c r="A8" s="17" t="s">
        <v>45</v>
      </c>
      <c r="B8" s="19">
        <v>34720.1</v>
      </c>
      <c r="C8" s="20">
        <v>0</v>
      </c>
      <c r="D8" s="18">
        <v>20.88</v>
      </c>
      <c r="E8" s="18">
        <v>7358.83</v>
      </c>
      <c r="F8" s="18">
        <v>2.12</v>
      </c>
      <c r="G8" s="17" t="s">
        <v>45</v>
      </c>
      <c r="H8" s="20">
        <v>46058</v>
      </c>
      <c r="I8" s="20">
        <v>0</v>
      </c>
      <c r="J8" s="20">
        <v>20</v>
      </c>
      <c r="K8" s="20">
        <v>8840</v>
      </c>
      <c r="L8" s="18">
        <v>2.14</v>
      </c>
      <c r="M8" s="17" t="s">
        <v>45</v>
      </c>
      <c r="N8" s="20">
        <v>49185</v>
      </c>
      <c r="O8" s="20">
        <v>0</v>
      </c>
      <c r="P8" s="20">
        <v>9</v>
      </c>
      <c r="Q8" s="20">
        <v>10065</v>
      </c>
      <c r="R8" s="18">
        <v>1.81</v>
      </c>
    </row>
    <row r="9" spans="1:18" x14ac:dyDescent="0.25">
      <c r="A9" s="17" t="s">
        <v>25</v>
      </c>
      <c r="B9" s="18">
        <v>887.67</v>
      </c>
      <c r="C9" s="20">
        <v>0</v>
      </c>
      <c r="D9" s="20">
        <v>0</v>
      </c>
      <c r="E9" s="18">
        <v>677.45</v>
      </c>
      <c r="F9" s="18">
        <v>2.96</v>
      </c>
      <c r="G9" s="17" t="s">
        <v>25</v>
      </c>
      <c r="H9" s="18">
        <v>2249.81</v>
      </c>
      <c r="I9" s="18">
        <v>60.14</v>
      </c>
      <c r="J9" s="18">
        <v>1.68</v>
      </c>
      <c r="K9" s="18">
        <v>2002.52</v>
      </c>
      <c r="L9" s="19">
        <v>2.2999999999999998</v>
      </c>
      <c r="M9" s="17" t="s">
        <v>25</v>
      </c>
      <c r="N9" s="18">
        <v>3182.73</v>
      </c>
      <c r="O9" s="18">
        <v>49.91</v>
      </c>
      <c r="P9" s="18">
        <v>1.17</v>
      </c>
      <c r="Q9" s="18">
        <v>1915.11</v>
      </c>
      <c r="R9" s="18">
        <v>1.75</v>
      </c>
    </row>
    <row r="10" spans="1:18" x14ac:dyDescent="0.25">
      <c r="A10" s="17" t="s">
        <v>46</v>
      </c>
      <c r="B10" s="18">
        <v>8160.06</v>
      </c>
      <c r="C10" s="18">
        <v>40.83</v>
      </c>
      <c r="D10" s="18">
        <v>26.54</v>
      </c>
      <c r="E10" s="18">
        <v>1808.81</v>
      </c>
      <c r="F10" s="18">
        <v>2.14</v>
      </c>
      <c r="G10" s="17" t="s">
        <v>46</v>
      </c>
      <c r="H10" s="20">
        <v>14448</v>
      </c>
      <c r="I10" s="20">
        <v>197</v>
      </c>
      <c r="J10" s="20">
        <v>40</v>
      </c>
      <c r="K10" s="20">
        <v>3490</v>
      </c>
      <c r="L10" s="18">
        <v>1.63</v>
      </c>
      <c r="M10" s="17" t="s">
        <v>46</v>
      </c>
      <c r="N10" s="20">
        <v>17729</v>
      </c>
      <c r="O10" s="20">
        <v>911</v>
      </c>
      <c r="P10" s="20">
        <v>36</v>
      </c>
      <c r="Q10" s="20">
        <v>2706</v>
      </c>
      <c r="R10" s="18">
        <v>1.83</v>
      </c>
    </row>
    <row r="11" spans="1:18" x14ac:dyDescent="0.25">
      <c r="A11" s="17" t="s">
        <v>28</v>
      </c>
      <c r="B11" s="18">
        <v>23891.71</v>
      </c>
      <c r="C11" s="21"/>
      <c r="D11" s="21"/>
      <c r="E11" s="18">
        <v>5028.46</v>
      </c>
      <c r="F11" s="18">
        <v>2.5099999999999998</v>
      </c>
      <c r="G11" s="17" t="s">
        <v>28</v>
      </c>
      <c r="H11" s="20">
        <v>28450</v>
      </c>
      <c r="I11" s="21"/>
      <c r="J11" s="21"/>
      <c r="K11" s="20">
        <v>5808</v>
      </c>
      <c r="L11" s="18">
        <v>1.84</v>
      </c>
      <c r="M11" s="17" t="s">
        <v>28</v>
      </c>
      <c r="N11" s="20">
        <v>43956</v>
      </c>
      <c r="O11" s="21"/>
      <c r="P11" s="21"/>
      <c r="Q11" s="20">
        <v>5858</v>
      </c>
      <c r="R11" s="18">
        <v>2.31</v>
      </c>
    </row>
    <row r="12" spans="1:18" x14ac:dyDescent="0.25">
      <c r="A12" s="17" t="s">
        <v>47</v>
      </c>
      <c r="B12" s="18">
        <v>26964.16</v>
      </c>
      <c r="C12" s="18">
        <v>103.62</v>
      </c>
      <c r="D12" s="20">
        <v>0</v>
      </c>
      <c r="E12" s="18">
        <v>3947.73</v>
      </c>
      <c r="F12" s="18">
        <v>3.46</v>
      </c>
      <c r="G12" s="17" t="s">
        <v>47</v>
      </c>
      <c r="H12" s="20">
        <v>32272</v>
      </c>
      <c r="I12" s="20">
        <v>486</v>
      </c>
      <c r="J12" s="20">
        <v>0</v>
      </c>
      <c r="K12" s="20">
        <v>9101</v>
      </c>
      <c r="L12" s="18">
        <v>2.56</v>
      </c>
      <c r="M12" s="17" t="s">
        <v>47</v>
      </c>
      <c r="N12" s="20">
        <v>45662</v>
      </c>
      <c r="O12" s="20">
        <v>686</v>
      </c>
      <c r="P12" s="20">
        <v>0</v>
      </c>
      <c r="Q12" s="20">
        <v>11036</v>
      </c>
      <c r="R12" s="18">
        <v>3.33</v>
      </c>
    </row>
    <row r="13" spans="1:18" x14ac:dyDescent="0.25">
      <c r="A13" s="17" t="s">
        <v>48</v>
      </c>
      <c r="B13" s="18">
        <v>5245.44</v>
      </c>
      <c r="C13" s="21"/>
      <c r="D13" s="21"/>
      <c r="E13" s="18">
        <v>4238.5600000000004</v>
      </c>
      <c r="F13" s="18">
        <v>3.23</v>
      </c>
      <c r="G13" s="17" t="s">
        <v>48</v>
      </c>
      <c r="H13" s="20">
        <v>11387</v>
      </c>
      <c r="I13" s="21"/>
      <c r="J13" s="21"/>
      <c r="K13" s="20">
        <v>7784</v>
      </c>
      <c r="L13" s="18">
        <v>3.44</v>
      </c>
      <c r="M13" s="17" t="s">
        <v>48</v>
      </c>
      <c r="N13" s="20">
        <v>13691</v>
      </c>
      <c r="O13" s="21"/>
      <c r="P13" s="21"/>
      <c r="Q13" s="20">
        <v>7646</v>
      </c>
      <c r="R13" s="18">
        <v>3.33</v>
      </c>
    </row>
    <row r="14" spans="1:18" x14ac:dyDescent="0.25">
      <c r="A14" s="17" t="s">
        <v>21</v>
      </c>
      <c r="B14" s="18">
        <v>4664.43</v>
      </c>
      <c r="C14" s="18">
        <v>153.44999999999999</v>
      </c>
      <c r="D14" s="20">
        <v>0</v>
      </c>
      <c r="E14" s="18">
        <v>621.30999999999995</v>
      </c>
      <c r="F14" s="18">
        <v>2.69</v>
      </c>
      <c r="G14" s="17" t="s">
        <v>21</v>
      </c>
      <c r="H14" s="18">
        <v>7196.11</v>
      </c>
      <c r="I14" s="18">
        <v>152.88</v>
      </c>
      <c r="J14" s="18">
        <v>26.42</v>
      </c>
      <c r="K14" s="18">
        <v>1668.82</v>
      </c>
      <c r="L14" s="18">
        <v>2.56</v>
      </c>
      <c r="M14" s="17" t="s">
        <v>21</v>
      </c>
      <c r="N14" s="18">
        <v>7997.63</v>
      </c>
      <c r="O14" s="18">
        <v>176.02</v>
      </c>
      <c r="P14" s="18">
        <v>16.71</v>
      </c>
      <c r="Q14" s="18">
        <v>2067.86</v>
      </c>
      <c r="R14" s="18">
        <v>2.16</v>
      </c>
    </row>
    <row r="15" spans="1:18" x14ac:dyDescent="0.25">
      <c r="A15" s="17" t="s">
        <v>49</v>
      </c>
      <c r="B15" s="18">
        <v>20335.669999999998</v>
      </c>
      <c r="C15" s="20">
        <v>0</v>
      </c>
      <c r="D15" s="18">
        <v>10.86</v>
      </c>
      <c r="E15" s="18">
        <v>5191.91</v>
      </c>
      <c r="F15" s="19">
        <v>2.5</v>
      </c>
      <c r="G15" s="17" t="s">
        <v>49</v>
      </c>
      <c r="H15" s="18">
        <v>33283.519999999997</v>
      </c>
      <c r="I15" s="18">
        <v>1198.07</v>
      </c>
      <c r="J15" s="18">
        <v>444.57</v>
      </c>
      <c r="K15" s="18">
        <v>9862.11</v>
      </c>
      <c r="L15" s="18">
        <v>2.2599999999999998</v>
      </c>
      <c r="M15" s="17" t="s">
        <v>49</v>
      </c>
      <c r="N15" s="18">
        <v>41477.410000000003</v>
      </c>
      <c r="O15" s="18">
        <v>1031.17</v>
      </c>
      <c r="P15" s="18">
        <v>451.71</v>
      </c>
      <c r="Q15" s="18">
        <v>12825.81</v>
      </c>
      <c r="R15" s="18">
        <v>2.39</v>
      </c>
    </row>
  </sheetData>
  <mergeCells count="3">
    <mergeCell ref="B5:F5"/>
    <mergeCell ref="H5:L5"/>
    <mergeCell ref="N5:R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8" sqref="E18"/>
    </sheetView>
  </sheetViews>
  <sheetFormatPr baseColWidth="10" defaultRowHeight="15" x14ac:dyDescent="0.25"/>
  <sheetData>
    <row r="1" spans="1:5" ht="16.5" thickBot="1" x14ac:dyDescent="0.3">
      <c r="A1" s="22"/>
      <c r="B1" s="23">
        <v>1995</v>
      </c>
      <c r="C1" s="23">
        <v>2008</v>
      </c>
      <c r="D1" s="23">
        <v>2017</v>
      </c>
      <c r="E1" s="24" t="s">
        <v>50</v>
      </c>
    </row>
    <row r="2" spans="1:5" ht="16.5" thickBot="1" x14ac:dyDescent="0.3">
      <c r="A2" s="25" t="s">
        <v>22</v>
      </c>
      <c r="B2" s="27">
        <v>1169</v>
      </c>
      <c r="C2" s="27">
        <v>1840</v>
      </c>
      <c r="D2" s="27">
        <v>1892</v>
      </c>
      <c r="E2" s="85"/>
    </row>
    <row r="3" spans="1:5" ht="16.5" thickBot="1" x14ac:dyDescent="0.3">
      <c r="A3" s="25" t="s">
        <v>45</v>
      </c>
      <c r="B3" s="27">
        <v>516</v>
      </c>
      <c r="C3" s="27">
        <v>668</v>
      </c>
      <c r="D3" s="27">
        <v>718</v>
      </c>
      <c r="E3" s="86"/>
    </row>
    <row r="4" spans="1:5" ht="16.5" thickBot="1" x14ac:dyDescent="0.3">
      <c r="A4" s="25" t="s">
        <v>25</v>
      </c>
      <c r="B4" s="27">
        <v>435</v>
      </c>
      <c r="C4" s="27">
        <v>968</v>
      </c>
      <c r="D4" s="27">
        <v>1076</v>
      </c>
      <c r="E4" s="86"/>
    </row>
    <row r="5" spans="1:5" ht="16.5" thickBot="1" x14ac:dyDescent="0.3">
      <c r="A5" s="25" t="s">
        <v>46</v>
      </c>
      <c r="B5" s="27">
        <v>253</v>
      </c>
      <c r="C5" s="27">
        <v>398</v>
      </c>
      <c r="D5" s="27">
        <v>460</v>
      </c>
      <c r="E5" s="86"/>
    </row>
    <row r="6" spans="1:5" ht="16.5" thickBot="1" x14ac:dyDescent="0.3">
      <c r="A6" s="25" t="s">
        <v>28</v>
      </c>
      <c r="B6" s="27">
        <v>517</v>
      </c>
      <c r="C6" s="27">
        <v>574</v>
      </c>
      <c r="D6" s="27">
        <v>790</v>
      </c>
      <c r="E6" s="86"/>
    </row>
    <row r="7" spans="1:5" ht="16.5" thickBot="1" x14ac:dyDescent="0.3">
      <c r="A7" s="25" t="s">
        <v>47</v>
      </c>
      <c r="B7" s="27">
        <v>546</v>
      </c>
      <c r="C7" s="27">
        <v>714</v>
      </c>
      <c r="D7" s="27">
        <v>947</v>
      </c>
      <c r="E7" s="86"/>
    </row>
    <row r="8" spans="1:5" ht="16.5" thickBot="1" x14ac:dyDescent="0.3">
      <c r="A8" s="25" t="s">
        <v>48</v>
      </c>
      <c r="B8" s="27">
        <v>725</v>
      </c>
      <c r="C8" s="27">
        <v>1355</v>
      </c>
      <c r="D8" s="27">
        <v>1438</v>
      </c>
      <c r="E8" s="86"/>
    </row>
    <row r="9" spans="1:5" ht="16.5" thickBot="1" x14ac:dyDescent="0.3">
      <c r="A9" s="25" t="s">
        <v>21</v>
      </c>
      <c r="B9" s="27">
        <v>617</v>
      </c>
      <c r="C9" s="27">
        <v>985</v>
      </c>
      <c r="D9" s="27">
        <v>1026</v>
      </c>
      <c r="E9" s="86"/>
    </row>
    <row r="10" spans="1:5" ht="16.5" thickBot="1" x14ac:dyDescent="0.3">
      <c r="A10" s="25" t="s">
        <v>49</v>
      </c>
      <c r="B10" s="27">
        <v>441</v>
      </c>
      <c r="C10" s="27">
        <v>727</v>
      </c>
      <c r="D10" s="27">
        <v>848</v>
      </c>
      <c r="E10" s="87"/>
    </row>
    <row r="14" spans="1:5" x14ac:dyDescent="0.25">
      <c r="C14" s="26"/>
    </row>
    <row r="15" spans="1:5" x14ac:dyDescent="0.25">
      <c r="C15" s="26"/>
    </row>
    <row r="16" spans="1:5" x14ac:dyDescent="0.25">
      <c r="C16" s="26"/>
    </row>
    <row r="17" spans="3:3" x14ac:dyDescent="0.25">
      <c r="C17" s="26"/>
    </row>
    <row r="18" spans="3:3" x14ac:dyDescent="0.25">
      <c r="C18" s="26"/>
    </row>
    <row r="19" spans="3:3" x14ac:dyDescent="0.25">
      <c r="C19" s="26"/>
    </row>
    <row r="20" spans="3:3" x14ac:dyDescent="0.25">
      <c r="C20" s="26"/>
    </row>
  </sheetData>
  <mergeCells count="1">
    <mergeCell ref="E2:E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3"/>
  <sheetViews>
    <sheetView tabSelected="1" workbookViewId="0">
      <selection activeCell="D6" sqref="D6"/>
    </sheetView>
  </sheetViews>
  <sheetFormatPr baseColWidth="10" defaultRowHeight="15" x14ac:dyDescent="0.25"/>
  <cols>
    <col min="4" max="4" width="14.140625" bestFit="1" customWidth="1"/>
    <col min="260" max="260" width="14.140625" bestFit="1" customWidth="1"/>
    <col min="516" max="516" width="14.140625" bestFit="1" customWidth="1"/>
    <col min="772" max="772" width="14.140625" bestFit="1" customWidth="1"/>
    <col min="1028" max="1028" width="14.140625" bestFit="1" customWidth="1"/>
    <col min="1284" max="1284" width="14.140625" bestFit="1" customWidth="1"/>
    <col min="1540" max="1540" width="14.140625" bestFit="1" customWidth="1"/>
    <col min="1796" max="1796" width="14.140625" bestFit="1" customWidth="1"/>
    <col min="2052" max="2052" width="14.140625" bestFit="1" customWidth="1"/>
    <col min="2308" max="2308" width="14.140625" bestFit="1" customWidth="1"/>
    <col min="2564" max="2564" width="14.140625" bestFit="1" customWidth="1"/>
    <col min="2820" max="2820" width="14.140625" bestFit="1" customWidth="1"/>
    <col min="3076" max="3076" width="14.140625" bestFit="1" customWidth="1"/>
    <col min="3332" max="3332" width="14.140625" bestFit="1" customWidth="1"/>
    <col min="3588" max="3588" width="14.140625" bestFit="1" customWidth="1"/>
    <col min="3844" max="3844" width="14.140625" bestFit="1" customWidth="1"/>
    <col min="4100" max="4100" width="14.140625" bestFit="1" customWidth="1"/>
    <col min="4356" max="4356" width="14.140625" bestFit="1" customWidth="1"/>
    <col min="4612" max="4612" width="14.140625" bestFit="1" customWidth="1"/>
    <col min="4868" max="4868" width="14.140625" bestFit="1" customWidth="1"/>
    <col min="5124" max="5124" width="14.140625" bestFit="1" customWidth="1"/>
    <col min="5380" max="5380" width="14.140625" bestFit="1" customWidth="1"/>
    <col min="5636" max="5636" width="14.140625" bestFit="1" customWidth="1"/>
    <col min="5892" max="5892" width="14.140625" bestFit="1" customWidth="1"/>
    <col min="6148" max="6148" width="14.140625" bestFit="1" customWidth="1"/>
    <col min="6404" max="6404" width="14.140625" bestFit="1" customWidth="1"/>
    <col min="6660" max="6660" width="14.140625" bestFit="1" customWidth="1"/>
    <col min="6916" max="6916" width="14.140625" bestFit="1" customWidth="1"/>
    <col min="7172" max="7172" width="14.140625" bestFit="1" customWidth="1"/>
    <col min="7428" max="7428" width="14.140625" bestFit="1" customWidth="1"/>
    <col min="7684" max="7684" width="14.140625" bestFit="1" customWidth="1"/>
    <col min="7940" max="7940" width="14.140625" bestFit="1" customWidth="1"/>
    <col min="8196" max="8196" width="14.140625" bestFit="1" customWidth="1"/>
    <col min="8452" max="8452" width="14.140625" bestFit="1" customWidth="1"/>
    <col min="8708" max="8708" width="14.140625" bestFit="1" customWidth="1"/>
    <col min="8964" max="8964" width="14.140625" bestFit="1" customWidth="1"/>
    <col min="9220" max="9220" width="14.140625" bestFit="1" customWidth="1"/>
    <col min="9476" max="9476" width="14.140625" bestFit="1" customWidth="1"/>
    <col min="9732" max="9732" width="14.140625" bestFit="1" customWidth="1"/>
    <col min="9988" max="9988" width="14.140625" bestFit="1" customWidth="1"/>
    <col min="10244" max="10244" width="14.140625" bestFit="1" customWidth="1"/>
    <col min="10500" max="10500" width="14.140625" bestFit="1" customWidth="1"/>
    <col min="10756" max="10756" width="14.140625" bestFit="1" customWidth="1"/>
    <col min="11012" max="11012" width="14.140625" bestFit="1" customWidth="1"/>
    <col min="11268" max="11268" width="14.140625" bestFit="1" customWidth="1"/>
    <col min="11524" max="11524" width="14.140625" bestFit="1" customWidth="1"/>
    <col min="11780" max="11780" width="14.140625" bestFit="1" customWidth="1"/>
    <col min="12036" max="12036" width="14.140625" bestFit="1" customWidth="1"/>
    <col min="12292" max="12292" width="14.140625" bestFit="1" customWidth="1"/>
    <col min="12548" max="12548" width="14.140625" bestFit="1" customWidth="1"/>
    <col min="12804" max="12804" width="14.140625" bestFit="1" customWidth="1"/>
    <col min="13060" max="13060" width="14.140625" bestFit="1" customWidth="1"/>
    <col min="13316" max="13316" width="14.140625" bestFit="1" customWidth="1"/>
    <col min="13572" max="13572" width="14.140625" bestFit="1" customWidth="1"/>
    <col min="13828" max="13828" width="14.140625" bestFit="1" customWidth="1"/>
    <col min="14084" max="14084" width="14.140625" bestFit="1" customWidth="1"/>
    <col min="14340" max="14340" width="14.140625" bestFit="1" customWidth="1"/>
    <col min="14596" max="14596" width="14.140625" bestFit="1" customWidth="1"/>
    <col min="14852" max="14852" width="14.140625" bestFit="1" customWidth="1"/>
    <col min="15108" max="15108" width="14.140625" bestFit="1" customWidth="1"/>
    <col min="15364" max="15364" width="14.140625" bestFit="1" customWidth="1"/>
    <col min="15620" max="15620" width="14.140625" bestFit="1" customWidth="1"/>
    <col min="15876" max="15876" width="14.140625" bestFit="1" customWidth="1"/>
    <col min="16132" max="16132" width="14.140625" bestFit="1" customWidth="1"/>
  </cols>
  <sheetData>
    <row r="2" spans="1:15" x14ac:dyDescent="0.25">
      <c r="A2" s="65" t="s">
        <v>142</v>
      </c>
      <c r="B2" s="65" t="s">
        <v>143</v>
      </c>
    </row>
    <row r="3" spans="1:15" x14ac:dyDescent="0.25">
      <c r="A3" s="65" t="s">
        <v>144</v>
      </c>
      <c r="B3" s="65" t="s">
        <v>145</v>
      </c>
    </row>
    <row r="5" spans="1:15" x14ac:dyDescent="0.25">
      <c r="A5" s="17" t="s">
        <v>146</v>
      </c>
      <c r="B5" s="17" t="s">
        <v>147</v>
      </c>
      <c r="C5" s="17" t="s">
        <v>148</v>
      </c>
      <c r="G5">
        <v>1995</v>
      </c>
      <c r="H5">
        <v>2008</v>
      </c>
      <c r="I5">
        <v>2017</v>
      </c>
      <c r="L5" s="17" t="s">
        <v>146</v>
      </c>
      <c r="M5" s="17" t="s">
        <v>147</v>
      </c>
      <c r="N5" s="17" t="s">
        <v>149</v>
      </c>
      <c r="O5" s="17" t="s">
        <v>150</v>
      </c>
    </row>
    <row r="6" spans="1:15" x14ac:dyDescent="0.25">
      <c r="A6" s="17" t="s">
        <v>22</v>
      </c>
      <c r="B6" s="18">
        <v>6099.74</v>
      </c>
      <c r="C6" s="66">
        <v>80.186801016451</v>
      </c>
      <c r="D6" s="67">
        <f>B6/C6</f>
        <v>76.069127620499373</v>
      </c>
      <c r="F6" s="17" t="s">
        <v>22</v>
      </c>
      <c r="G6" s="67">
        <f>D6</f>
        <v>76.069127620499373</v>
      </c>
      <c r="H6" s="67">
        <f>D18</f>
        <v>147.2904582390405</v>
      </c>
      <c r="I6" s="67">
        <f>D30</f>
        <v>203.97953206313207</v>
      </c>
      <c r="L6" s="17" t="s">
        <v>186</v>
      </c>
      <c r="M6" s="18">
        <v>6099.74</v>
      </c>
      <c r="N6" s="18">
        <v>10077.049999999999</v>
      </c>
      <c r="O6" s="18">
        <v>10878.28</v>
      </c>
    </row>
    <row r="7" spans="1:15" x14ac:dyDescent="0.25">
      <c r="A7" s="17" t="s">
        <v>45</v>
      </c>
      <c r="B7" s="19">
        <v>42099.8</v>
      </c>
      <c r="C7" s="66">
        <v>1138.2613496695899</v>
      </c>
      <c r="D7" s="67">
        <f t="shared" ref="D7:D38" si="0">B7/C7</f>
        <v>36.986057738164064</v>
      </c>
      <c r="F7" s="17" t="s">
        <v>45</v>
      </c>
      <c r="G7" s="67">
        <f t="shared" ref="G7:G14" si="1">D7</f>
        <v>36.986057738164064</v>
      </c>
      <c r="H7" s="67">
        <f t="shared" ref="H7:H14" si="2">D19</f>
        <v>54.885074469758784</v>
      </c>
      <c r="I7" s="67">
        <f t="shared" ref="I7:I14" si="3">D31</f>
        <v>63.322916775400941</v>
      </c>
      <c r="L7" s="17" t="s">
        <v>187</v>
      </c>
      <c r="M7" s="19">
        <v>42099.8</v>
      </c>
      <c r="N7" s="20">
        <v>54918</v>
      </c>
      <c r="O7" s="20">
        <v>59259</v>
      </c>
    </row>
    <row r="8" spans="1:15" x14ac:dyDescent="0.25">
      <c r="A8" s="17" t="s">
        <v>25</v>
      </c>
      <c r="B8" s="18">
        <v>1565.12</v>
      </c>
      <c r="C8" s="66">
        <v>60.3472816503822</v>
      </c>
      <c r="D8" s="67">
        <f t="shared" si="0"/>
        <v>25.935219569083728</v>
      </c>
      <c r="F8" s="17" t="s">
        <v>25</v>
      </c>
      <c r="G8" s="67">
        <f t="shared" si="1"/>
        <v>25.935219569083728</v>
      </c>
      <c r="H8" s="67">
        <f t="shared" si="2"/>
        <v>61.448330671325458</v>
      </c>
      <c r="I8" s="67">
        <f t="shared" si="3"/>
        <v>80.251373622363602</v>
      </c>
      <c r="L8" s="17" t="s">
        <v>188</v>
      </c>
      <c r="M8" s="18">
        <v>1565.12</v>
      </c>
      <c r="N8" s="18">
        <v>4314.1400000000003</v>
      </c>
      <c r="O8" s="18">
        <v>5148.92</v>
      </c>
    </row>
    <row r="9" spans="1:15" x14ac:dyDescent="0.25">
      <c r="A9" s="17" t="s">
        <v>46</v>
      </c>
      <c r="B9" s="18">
        <v>10036.24</v>
      </c>
      <c r="C9" s="66">
        <v>334.04275763166697</v>
      </c>
      <c r="D9" s="67">
        <f t="shared" si="0"/>
        <v>30.044776516503564</v>
      </c>
      <c r="F9" s="17" t="s">
        <v>46</v>
      </c>
      <c r="G9" s="67">
        <f t="shared" si="1"/>
        <v>30.044776516503564</v>
      </c>
      <c r="H9" s="67">
        <f t="shared" si="2"/>
        <v>42.990819473459958</v>
      </c>
      <c r="I9" s="67">
        <f t="shared" si="3"/>
        <v>62.788034452872459</v>
      </c>
      <c r="L9" s="17" t="s">
        <v>189</v>
      </c>
      <c r="M9" s="18">
        <v>10036.24</v>
      </c>
      <c r="N9" s="20">
        <v>18175</v>
      </c>
      <c r="O9" s="20">
        <v>21382</v>
      </c>
    </row>
    <row r="10" spans="1:15" x14ac:dyDescent="0.25">
      <c r="A10" s="17" t="s">
        <v>28</v>
      </c>
      <c r="B10" s="18">
        <v>30684.45</v>
      </c>
      <c r="C10" s="66">
        <v>552.12859169836997</v>
      </c>
      <c r="D10" s="67">
        <f t="shared" si="0"/>
        <v>55.574825251511406</v>
      </c>
      <c r="F10" s="17" t="s">
        <v>28</v>
      </c>
      <c r="G10" s="67">
        <f t="shared" si="1"/>
        <v>55.574825251511406</v>
      </c>
      <c r="H10" s="67">
        <f t="shared" si="2"/>
        <v>67.643522670908027</v>
      </c>
      <c r="I10" s="67">
        <f t="shared" si="3"/>
        <v>111.33629009704111</v>
      </c>
      <c r="L10" s="17" t="s">
        <v>190</v>
      </c>
      <c r="M10" s="18">
        <v>30684.45</v>
      </c>
      <c r="N10" s="20">
        <v>36728</v>
      </c>
      <c r="O10" s="20">
        <v>52925</v>
      </c>
    </row>
    <row r="11" spans="1:15" x14ac:dyDescent="0.25">
      <c r="A11" s="17" t="s">
        <v>47</v>
      </c>
      <c r="B11" s="18">
        <v>31015.51</v>
      </c>
      <c r="C11" s="66">
        <v>538.49050618272304</v>
      </c>
      <c r="D11" s="67">
        <f t="shared" si="0"/>
        <v>57.597134292792298</v>
      </c>
      <c r="F11" s="17" t="s">
        <v>47</v>
      </c>
      <c r="G11" s="67">
        <f t="shared" si="1"/>
        <v>57.597134292792298</v>
      </c>
      <c r="H11" s="67">
        <f t="shared" si="2"/>
        <v>75.072135515125623</v>
      </c>
      <c r="I11" s="67">
        <f t="shared" si="3"/>
        <v>130.94028256166581</v>
      </c>
      <c r="L11" s="17" t="s">
        <v>191</v>
      </c>
      <c r="M11" s="18">
        <v>31015.51</v>
      </c>
      <c r="N11" s="20">
        <v>41859</v>
      </c>
      <c r="O11" s="20">
        <v>57384</v>
      </c>
    </row>
    <row r="12" spans="1:15" x14ac:dyDescent="0.25">
      <c r="A12" s="17" t="s">
        <v>48</v>
      </c>
      <c r="B12" s="18">
        <v>11190.14</v>
      </c>
      <c r="C12" s="66">
        <v>238.94478244157</v>
      </c>
      <c r="D12" s="67">
        <f t="shared" si="0"/>
        <v>46.831489207078057</v>
      </c>
      <c r="F12" s="17" t="s">
        <v>48</v>
      </c>
      <c r="G12" s="67">
        <f t="shared" si="1"/>
        <v>46.831489207078057</v>
      </c>
      <c r="H12" s="67">
        <f t="shared" si="2"/>
        <v>101.74011674847628</v>
      </c>
      <c r="I12" s="67">
        <f t="shared" si="3"/>
        <v>118.65218468286359</v>
      </c>
      <c r="L12" s="17" t="s">
        <v>192</v>
      </c>
      <c r="M12" s="18">
        <v>11190.14</v>
      </c>
      <c r="N12" s="20">
        <v>22233</v>
      </c>
      <c r="O12" s="20">
        <v>24563</v>
      </c>
    </row>
    <row r="13" spans="1:15" x14ac:dyDescent="0.25">
      <c r="A13" s="17" t="s">
        <v>21</v>
      </c>
      <c r="B13" s="18">
        <v>5439.19</v>
      </c>
      <c r="C13" s="66">
        <v>75.004638589970995</v>
      </c>
      <c r="D13" s="67">
        <f t="shared" si="0"/>
        <v>72.518048246782485</v>
      </c>
      <c r="F13" s="17" t="s">
        <v>21</v>
      </c>
      <c r="G13" s="67">
        <f t="shared" si="1"/>
        <v>72.518048246782485</v>
      </c>
      <c r="H13" s="67">
        <f t="shared" si="2"/>
        <v>138.74689087859997</v>
      </c>
      <c r="I13" s="67">
        <f t="shared" si="3"/>
        <v>184.99119458963958</v>
      </c>
      <c r="L13" s="17" t="s">
        <v>193</v>
      </c>
      <c r="M13" s="18">
        <v>5439.19</v>
      </c>
      <c r="N13" s="18">
        <v>9044.2199999999993</v>
      </c>
      <c r="O13" s="18">
        <v>10258.219999999999</v>
      </c>
    </row>
    <row r="14" spans="1:15" x14ac:dyDescent="0.25">
      <c r="A14" s="17" t="s">
        <v>49</v>
      </c>
      <c r="B14" s="18">
        <v>25538.44</v>
      </c>
      <c r="C14" s="66">
        <v>769.62907918451901</v>
      </c>
      <c r="D14" s="67">
        <f t="shared" si="0"/>
        <v>33.182789853860427</v>
      </c>
      <c r="F14" s="17" t="s">
        <v>49</v>
      </c>
      <c r="G14" s="67">
        <f t="shared" si="1"/>
        <v>33.182789853860427</v>
      </c>
      <c r="H14" s="67">
        <f t="shared" si="2"/>
        <v>65.108389768831472</v>
      </c>
      <c r="I14" s="67">
        <f t="shared" si="3"/>
        <v>107.94452302403789</v>
      </c>
      <c r="L14" s="17" t="s">
        <v>194</v>
      </c>
      <c r="M14" s="18">
        <v>25538.44</v>
      </c>
      <c r="N14" s="18">
        <v>44788.27</v>
      </c>
      <c r="O14" s="19">
        <v>55786.1</v>
      </c>
    </row>
    <row r="15" spans="1:15" x14ac:dyDescent="0.25">
      <c r="D15" s="67"/>
    </row>
    <row r="16" spans="1:15" x14ac:dyDescent="0.25">
      <c r="D16" s="67"/>
    </row>
    <row r="17" spans="1:4" x14ac:dyDescent="0.25">
      <c r="A17" s="17" t="s">
        <v>146</v>
      </c>
      <c r="B17" s="17" t="s">
        <v>149</v>
      </c>
      <c r="C17" s="17" t="s">
        <v>148</v>
      </c>
      <c r="D17" s="67"/>
    </row>
    <row r="18" spans="1:4" x14ac:dyDescent="0.25">
      <c r="A18" s="17" t="s">
        <v>22</v>
      </c>
      <c r="B18" s="18">
        <v>10077.049999999999</v>
      </c>
      <c r="C18" s="66">
        <v>68.416176583861002</v>
      </c>
      <c r="D18" s="67">
        <f t="shared" si="0"/>
        <v>147.2904582390405</v>
      </c>
    </row>
    <row r="19" spans="1:4" x14ac:dyDescent="0.25">
      <c r="A19" s="17" t="s">
        <v>45</v>
      </c>
      <c r="B19" s="20">
        <v>54918</v>
      </c>
      <c r="C19" s="66">
        <v>1000.5998995275</v>
      </c>
      <c r="D19" s="67">
        <f t="shared" si="0"/>
        <v>54.885074469758784</v>
      </c>
    </row>
    <row r="20" spans="1:4" x14ac:dyDescent="0.25">
      <c r="A20" s="17" t="s">
        <v>25</v>
      </c>
      <c r="B20" s="18">
        <v>4314.1400000000003</v>
      </c>
      <c r="C20" s="66">
        <v>70.207602922127407</v>
      </c>
      <c r="D20" s="67">
        <f t="shared" si="0"/>
        <v>61.448330671325458</v>
      </c>
    </row>
    <row r="21" spans="1:4" x14ac:dyDescent="0.25">
      <c r="A21" s="17" t="s">
        <v>46</v>
      </c>
      <c r="B21" s="20">
        <v>18175</v>
      </c>
      <c r="C21" s="66">
        <v>422.764679124579</v>
      </c>
      <c r="D21" s="67">
        <f t="shared" si="0"/>
        <v>42.990819473459958</v>
      </c>
    </row>
    <row r="22" spans="1:4" x14ac:dyDescent="0.25">
      <c r="A22" s="17" t="s">
        <v>28</v>
      </c>
      <c r="B22" s="20">
        <v>36728</v>
      </c>
      <c r="C22" s="66">
        <v>542.96403483723202</v>
      </c>
      <c r="D22" s="67">
        <f t="shared" si="0"/>
        <v>67.643522670908027</v>
      </c>
    </row>
    <row r="23" spans="1:4" x14ac:dyDescent="0.25">
      <c r="A23" s="17" t="s">
        <v>47</v>
      </c>
      <c r="B23" s="20">
        <v>41859</v>
      </c>
      <c r="C23" s="66">
        <v>557.58371215597299</v>
      </c>
      <c r="D23" s="67">
        <f t="shared" si="0"/>
        <v>75.072135515125623</v>
      </c>
    </row>
    <row r="24" spans="1:4" x14ac:dyDescent="0.25">
      <c r="A24" s="17" t="s">
        <v>48</v>
      </c>
      <c r="B24" s="20">
        <v>22233</v>
      </c>
      <c r="C24" s="66">
        <v>218.527368657978</v>
      </c>
      <c r="D24" s="67">
        <f t="shared" si="0"/>
        <v>101.74011674847628</v>
      </c>
    </row>
    <row r="25" spans="1:4" x14ac:dyDescent="0.25">
      <c r="A25" s="17" t="s">
        <v>21</v>
      </c>
      <c r="B25" s="18">
        <v>9044.2199999999993</v>
      </c>
      <c r="C25" s="66">
        <v>65.1850282390361</v>
      </c>
      <c r="D25" s="67">
        <f t="shared" si="0"/>
        <v>138.74689087859997</v>
      </c>
    </row>
    <row r="26" spans="1:4" x14ac:dyDescent="0.25">
      <c r="A26" s="17" t="s">
        <v>49</v>
      </c>
      <c r="B26" s="18">
        <v>44788.27</v>
      </c>
      <c r="C26" s="66">
        <v>687.90320508649597</v>
      </c>
      <c r="D26" s="67">
        <f t="shared" si="0"/>
        <v>65.108389768831472</v>
      </c>
    </row>
    <row r="27" spans="1:4" x14ac:dyDescent="0.25">
      <c r="D27" s="67"/>
    </row>
    <row r="28" spans="1:4" x14ac:dyDescent="0.25">
      <c r="D28" s="67"/>
    </row>
    <row r="29" spans="1:4" x14ac:dyDescent="0.25">
      <c r="A29" s="17" t="s">
        <v>146</v>
      </c>
      <c r="B29" s="17" t="s">
        <v>150</v>
      </c>
      <c r="C29" s="17" t="s">
        <v>148</v>
      </c>
      <c r="D29" s="67"/>
    </row>
    <row r="30" spans="1:4" x14ac:dyDescent="0.25">
      <c r="A30" s="17" t="s">
        <v>22</v>
      </c>
      <c r="B30" s="18">
        <v>10878.28</v>
      </c>
      <c r="C30" s="66">
        <v>53.330252746305703</v>
      </c>
      <c r="D30" s="67">
        <f t="shared" si="0"/>
        <v>203.97953206313207</v>
      </c>
    </row>
    <row r="31" spans="1:4" x14ac:dyDescent="0.25">
      <c r="A31" s="17" t="s">
        <v>45</v>
      </c>
      <c r="B31" s="20">
        <v>59259</v>
      </c>
      <c r="C31" s="66">
        <v>935.82233759358905</v>
      </c>
      <c r="D31" s="67">
        <f t="shared" si="0"/>
        <v>63.322916775400941</v>
      </c>
    </row>
    <row r="32" spans="1:4" x14ac:dyDescent="0.25">
      <c r="A32" s="17" t="s">
        <v>25</v>
      </c>
      <c r="B32" s="18">
        <v>5148.92</v>
      </c>
      <c r="C32" s="66">
        <v>64.159898673250296</v>
      </c>
      <c r="D32" s="67">
        <f t="shared" si="0"/>
        <v>80.251373622363602</v>
      </c>
    </row>
    <row r="33" spans="1:11" x14ac:dyDescent="0.25">
      <c r="A33" s="17" t="s">
        <v>46</v>
      </c>
      <c r="B33" s="20">
        <v>21382</v>
      </c>
      <c r="C33" s="66">
        <v>340.542592013275</v>
      </c>
      <c r="D33" s="67">
        <f t="shared" si="0"/>
        <v>62.788034452872459</v>
      </c>
    </row>
    <row r="34" spans="1:11" x14ac:dyDescent="0.25">
      <c r="A34" s="17" t="s">
        <v>28</v>
      </c>
      <c r="B34" s="20">
        <v>52925</v>
      </c>
      <c r="C34" s="66">
        <v>475.36162695802398</v>
      </c>
      <c r="D34" s="67">
        <f t="shared" si="0"/>
        <v>111.33629009704111</v>
      </c>
    </row>
    <row r="35" spans="1:11" x14ac:dyDescent="0.25">
      <c r="A35" s="17" t="s">
        <v>47</v>
      </c>
      <c r="B35" s="20">
        <v>57384</v>
      </c>
      <c r="C35" s="66">
        <v>438.24557941499199</v>
      </c>
      <c r="D35" s="67">
        <f t="shared" si="0"/>
        <v>130.94028256166581</v>
      </c>
    </row>
    <row r="36" spans="1:11" x14ac:dyDescent="0.25">
      <c r="A36" s="17" t="s">
        <v>48</v>
      </c>
      <c r="B36" s="20">
        <v>24563</v>
      </c>
      <c r="C36" s="66">
        <v>207.01683720070201</v>
      </c>
      <c r="D36" s="67">
        <f t="shared" si="0"/>
        <v>118.65218468286359</v>
      </c>
    </row>
    <row r="37" spans="1:11" x14ac:dyDescent="0.25">
      <c r="A37" s="17" t="s">
        <v>21</v>
      </c>
      <c r="B37" s="18">
        <v>10258.219999999999</v>
      </c>
      <c r="C37" s="66">
        <v>55.452477199012101</v>
      </c>
      <c r="D37" s="67">
        <f t="shared" si="0"/>
        <v>184.99119458963958</v>
      </c>
    </row>
    <row r="38" spans="1:11" x14ac:dyDescent="0.25">
      <c r="A38" s="17" t="s">
        <v>49</v>
      </c>
      <c r="B38" s="19">
        <v>55786.1</v>
      </c>
      <c r="C38" s="66">
        <v>516.80343232956</v>
      </c>
      <c r="D38" s="67">
        <f t="shared" si="0"/>
        <v>107.94452302403789</v>
      </c>
    </row>
    <row r="42" spans="1:11" s="30" customFormat="1" ht="105" x14ac:dyDescent="0.25">
      <c r="A42" s="68"/>
      <c r="B42" s="68"/>
      <c r="C42" s="68" t="s">
        <v>151</v>
      </c>
      <c r="D42" s="68" t="s">
        <v>152</v>
      </c>
      <c r="E42" s="68" t="s">
        <v>153</v>
      </c>
      <c r="F42" s="68" t="s">
        <v>154</v>
      </c>
      <c r="G42" s="68" t="s">
        <v>155</v>
      </c>
      <c r="H42" s="68" t="s">
        <v>156</v>
      </c>
      <c r="I42" s="68" t="s">
        <v>157</v>
      </c>
      <c r="J42" s="68" t="s">
        <v>158</v>
      </c>
      <c r="K42" s="68" t="s">
        <v>159</v>
      </c>
    </row>
    <row r="43" spans="1:11" x14ac:dyDescent="0.25">
      <c r="A43" s="88" t="s">
        <v>160</v>
      </c>
      <c r="B43" s="66" t="s">
        <v>147</v>
      </c>
      <c r="C43" s="66">
        <v>80.186801016451</v>
      </c>
      <c r="D43" s="66">
        <v>1138.2613496695899</v>
      </c>
      <c r="E43" s="66">
        <v>60.3472816503822</v>
      </c>
      <c r="F43" s="66">
        <v>334.04275763166697</v>
      </c>
      <c r="G43" s="66">
        <v>552.12859169836997</v>
      </c>
      <c r="H43" s="66">
        <v>538.49050618272304</v>
      </c>
      <c r="I43" s="66">
        <v>238.94478244157</v>
      </c>
      <c r="J43" s="66">
        <v>75.004638589970995</v>
      </c>
      <c r="K43" s="66">
        <v>769.62907918451901</v>
      </c>
    </row>
    <row r="44" spans="1:11" x14ac:dyDescent="0.25">
      <c r="A44" s="88"/>
      <c r="B44" s="66" t="s">
        <v>149</v>
      </c>
      <c r="C44" s="66">
        <v>68.416176583861002</v>
      </c>
      <c r="D44" s="66">
        <v>1000.5998995275</v>
      </c>
      <c r="E44" s="66">
        <v>70.207602922127407</v>
      </c>
      <c r="F44" s="66">
        <v>422.764679124579</v>
      </c>
      <c r="G44" s="66">
        <v>542.96403483723202</v>
      </c>
      <c r="H44" s="66">
        <v>557.58371215597299</v>
      </c>
      <c r="I44" s="66">
        <v>218.527368657978</v>
      </c>
      <c r="J44" s="66">
        <v>65.1850282390361</v>
      </c>
      <c r="K44" s="66">
        <v>687.90320508649597</v>
      </c>
    </row>
    <row r="45" spans="1:11" x14ac:dyDescent="0.25">
      <c r="A45" s="88"/>
      <c r="B45" s="66" t="s">
        <v>161</v>
      </c>
      <c r="C45" s="66">
        <v>53.330252746305703</v>
      </c>
      <c r="D45" s="66">
        <v>935.82233759358905</v>
      </c>
      <c r="E45" s="66">
        <v>64.159898673250296</v>
      </c>
      <c r="F45" s="66">
        <v>340.542592013275</v>
      </c>
      <c r="G45" s="66">
        <v>475.36162695802398</v>
      </c>
      <c r="H45" s="66">
        <v>438.24557941499199</v>
      </c>
      <c r="I45" s="66">
        <v>207.01683720070201</v>
      </c>
      <c r="J45" s="66">
        <v>55.452477199012101</v>
      </c>
      <c r="K45" s="66">
        <v>516.80343232956</v>
      </c>
    </row>
    <row r="47" spans="1:11" x14ac:dyDescent="0.25">
      <c r="B47" s="66" t="s">
        <v>147</v>
      </c>
      <c r="C47">
        <f t="shared" ref="C47:K49" si="4">C43*1000</f>
        <v>80186.801016451005</v>
      </c>
      <c r="D47">
        <f t="shared" si="4"/>
        <v>1138261.3496695899</v>
      </c>
      <c r="E47">
        <f t="shared" si="4"/>
        <v>60347.281650382203</v>
      </c>
      <c r="F47">
        <f t="shared" si="4"/>
        <v>334042.75763166696</v>
      </c>
      <c r="G47">
        <f t="shared" si="4"/>
        <v>552128.59169836994</v>
      </c>
      <c r="H47">
        <f t="shared" si="4"/>
        <v>538490.50618272298</v>
      </c>
      <c r="I47">
        <f t="shared" si="4"/>
        <v>238944.78244156999</v>
      </c>
      <c r="J47">
        <f t="shared" si="4"/>
        <v>75004.638589971</v>
      </c>
      <c r="K47">
        <f t="shared" si="4"/>
        <v>769629.07918451901</v>
      </c>
    </row>
    <row r="48" spans="1:11" x14ac:dyDescent="0.25">
      <c r="B48" s="66" t="s">
        <v>149</v>
      </c>
      <c r="C48">
        <f t="shared" si="4"/>
        <v>68416.176583861001</v>
      </c>
      <c r="D48">
        <f t="shared" si="4"/>
        <v>1000599.8995275</v>
      </c>
      <c r="E48">
        <f t="shared" si="4"/>
        <v>70207.602922127408</v>
      </c>
      <c r="F48">
        <f t="shared" si="4"/>
        <v>422764.67912457901</v>
      </c>
      <c r="G48">
        <f t="shared" si="4"/>
        <v>542964.03483723197</v>
      </c>
      <c r="H48">
        <f t="shared" si="4"/>
        <v>557583.71215597296</v>
      </c>
      <c r="I48">
        <f t="shared" si="4"/>
        <v>218527.36865797799</v>
      </c>
      <c r="J48">
        <f t="shared" si="4"/>
        <v>65185.028239036103</v>
      </c>
      <c r="K48">
        <f t="shared" si="4"/>
        <v>687903.20508649596</v>
      </c>
    </row>
    <row r="49" spans="2:11" x14ac:dyDescent="0.25">
      <c r="B49" s="66" t="s">
        <v>161</v>
      </c>
      <c r="C49">
        <f t="shared" si="4"/>
        <v>53330.252746305705</v>
      </c>
      <c r="D49">
        <f t="shared" si="4"/>
        <v>935822.33759358909</v>
      </c>
      <c r="E49">
        <f t="shared" si="4"/>
        <v>64159.898673250296</v>
      </c>
      <c r="F49">
        <f t="shared" si="4"/>
        <v>340542.59201327502</v>
      </c>
      <c r="G49">
        <f t="shared" si="4"/>
        <v>475361.62695802399</v>
      </c>
      <c r="H49">
        <f t="shared" si="4"/>
        <v>438245.57941499201</v>
      </c>
      <c r="I49">
        <f t="shared" si="4"/>
        <v>207016.83720070202</v>
      </c>
      <c r="J49">
        <f t="shared" si="4"/>
        <v>55452.477199012101</v>
      </c>
      <c r="K49">
        <f t="shared" si="4"/>
        <v>516803.43232955999</v>
      </c>
    </row>
    <row r="51" spans="2:11" x14ac:dyDescent="0.25">
      <c r="B51" t="s">
        <v>147</v>
      </c>
      <c r="C51">
        <v>80186.801016451005</v>
      </c>
      <c r="D51">
        <v>1138261.3496695899</v>
      </c>
      <c r="E51">
        <v>60347.281650382203</v>
      </c>
      <c r="F51">
        <v>334042.75763166696</v>
      </c>
      <c r="G51">
        <v>552128.59169836994</v>
      </c>
      <c r="H51">
        <v>538490.50618272298</v>
      </c>
      <c r="I51">
        <v>238944.78244156999</v>
      </c>
      <c r="J51">
        <v>75004.638589971</v>
      </c>
      <c r="K51">
        <v>769629.07918451901</v>
      </c>
    </row>
    <row r="52" spans="2:11" x14ac:dyDescent="0.25">
      <c r="B52" t="s">
        <v>149</v>
      </c>
      <c r="C52">
        <v>68416.176583861001</v>
      </c>
      <c r="D52">
        <v>1000599.8995275</v>
      </c>
      <c r="E52">
        <v>70207.602922127408</v>
      </c>
      <c r="F52">
        <v>422764.67912457901</v>
      </c>
      <c r="G52">
        <v>542964.03483723197</v>
      </c>
      <c r="H52">
        <v>557583.71215597296</v>
      </c>
      <c r="I52">
        <v>218527.36865797799</v>
      </c>
      <c r="J52">
        <v>65185.028239036103</v>
      </c>
      <c r="K52">
        <v>687903.20508649596</v>
      </c>
    </row>
    <row r="53" spans="2:11" x14ac:dyDescent="0.25">
      <c r="B53" t="s">
        <v>161</v>
      </c>
      <c r="C53">
        <v>53330.252746305705</v>
      </c>
      <c r="D53">
        <v>935822.33759358909</v>
      </c>
      <c r="E53">
        <v>64159.898673250296</v>
      </c>
      <c r="F53">
        <v>340542.59201327502</v>
      </c>
      <c r="G53">
        <v>475361.62695802399</v>
      </c>
      <c r="H53">
        <v>438245.57941499201</v>
      </c>
      <c r="I53">
        <v>207016.83720070202</v>
      </c>
      <c r="J53">
        <v>55452.477199012101</v>
      </c>
      <c r="K53">
        <v>516803.43232955999</v>
      </c>
    </row>
  </sheetData>
  <mergeCells count="1">
    <mergeCell ref="A43:A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2"/>
  <sheetViews>
    <sheetView workbookViewId="0">
      <selection activeCell="K5" sqref="K5"/>
    </sheetView>
  </sheetViews>
  <sheetFormatPr baseColWidth="10" defaultRowHeight="15" x14ac:dyDescent="0.25"/>
  <cols>
    <col min="3" max="3" width="36.140625" customWidth="1"/>
    <col min="4" max="4" width="17.42578125" customWidth="1"/>
  </cols>
  <sheetData>
    <row r="1" spans="3:5" ht="24.75" thickBot="1" x14ac:dyDescent="0.3">
      <c r="C1" s="1"/>
      <c r="D1" s="2" t="s">
        <v>0</v>
      </c>
      <c r="E1" s="2" t="s">
        <v>16</v>
      </c>
    </row>
    <row r="2" spans="3:5" ht="15.75" thickBot="1" x14ac:dyDescent="0.3">
      <c r="C2" s="3" t="s">
        <v>1</v>
      </c>
      <c r="D2" s="4">
        <v>4.8</v>
      </c>
      <c r="E2" s="8">
        <f>D2/$D$18</f>
        <v>0.52631578947368418</v>
      </c>
    </row>
    <row r="3" spans="3:5" ht="15.75" thickBot="1" x14ac:dyDescent="0.3">
      <c r="C3" s="5" t="s">
        <v>2</v>
      </c>
      <c r="D3" s="6">
        <v>2.29</v>
      </c>
      <c r="E3" s="9">
        <f t="shared" ref="E3:E18" si="0">D3/$D$18</f>
        <v>0.25109649122807021</v>
      </c>
    </row>
    <row r="4" spans="3:5" ht="15.75" thickBot="1" x14ac:dyDescent="0.3">
      <c r="C4" s="5" t="s">
        <v>3</v>
      </c>
      <c r="D4" s="6">
        <v>1.26</v>
      </c>
      <c r="E4" s="9">
        <f t="shared" si="0"/>
        <v>0.13815789473684212</v>
      </c>
    </row>
    <row r="5" spans="3:5" ht="15.75" thickBot="1" x14ac:dyDescent="0.3">
      <c r="C5" s="5" t="s">
        <v>4</v>
      </c>
      <c r="D5" s="6">
        <v>1.25</v>
      </c>
      <c r="E5" s="9">
        <f t="shared" si="0"/>
        <v>0.13706140350877194</v>
      </c>
    </row>
    <row r="6" spans="3:5" ht="15.75" thickBot="1" x14ac:dyDescent="0.3">
      <c r="C6" s="3" t="s">
        <v>5</v>
      </c>
      <c r="D6" s="4">
        <v>2.44</v>
      </c>
      <c r="E6" s="8">
        <f t="shared" si="0"/>
        <v>0.26754385964912281</v>
      </c>
    </row>
    <row r="7" spans="3:5" ht="15.75" thickBot="1" x14ac:dyDescent="0.3">
      <c r="C7" s="5" t="s">
        <v>3</v>
      </c>
      <c r="D7" s="6">
        <v>0.87</v>
      </c>
      <c r="E7" s="9">
        <f t="shared" si="0"/>
        <v>9.5394736842105268E-2</v>
      </c>
    </row>
    <row r="8" spans="3:5" ht="15.75" thickBot="1" x14ac:dyDescent="0.3">
      <c r="C8" s="5" t="s">
        <v>4</v>
      </c>
      <c r="D8" s="6">
        <v>1.57</v>
      </c>
      <c r="E8" s="9">
        <f t="shared" si="0"/>
        <v>0.17214912280701755</v>
      </c>
    </row>
    <row r="9" spans="3:5" ht="15.75" thickBot="1" x14ac:dyDescent="0.3">
      <c r="C9" s="3" t="s">
        <v>6</v>
      </c>
      <c r="D9" s="4">
        <v>4.1000000000000002E-2</v>
      </c>
      <c r="E9" s="8">
        <f t="shared" si="0"/>
        <v>4.4956140350877203E-3</v>
      </c>
    </row>
    <row r="10" spans="3:5" ht="15.75" thickBot="1" x14ac:dyDescent="0.3">
      <c r="C10" s="5" t="s">
        <v>7</v>
      </c>
      <c r="D10" s="6">
        <v>1E-3</v>
      </c>
      <c r="E10" s="9">
        <f t="shared" si="0"/>
        <v>1.0964912280701756E-4</v>
      </c>
    </row>
    <row r="11" spans="3:5" ht="15.75" thickBot="1" x14ac:dyDescent="0.3">
      <c r="C11" s="5" t="s">
        <v>8</v>
      </c>
      <c r="D11" s="6">
        <v>0.01</v>
      </c>
      <c r="E11" s="9">
        <f t="shared" si="0"/>
        <v>1.0964912280701756E-3</v>
      </c>
    </row>
    <row r="12" spans="3:5" ht="15.75" thickBot="1" x14ac:dyDescent="0.3">
      <c r="C12" s="5" t="s">
        <v>9</v>
      </c>
      <c r="D12" s="6">
        <v>0.01</v>
      </c>
      <c r="E12" s="9">
        <f t="shared" si="0"/>
        <v>1.0964912280701756E-3</v>
      </c>
    </row>
    <row r="13" spans="3:5" ht="15.75" thickBot="1" x14ac:dyDescent="0.3">
      <c r="C13" s="5" t="s">
        <v>10</v>
      </c>
      <c r="D13" s="6">
        <v>0.02</v>
      </c>
      <c r="E13" s="9">
        <f t="shared" si="0"/>
        <v>2.1929824561403512E-3</v>
      </c>
    </row>
    <row r="14" spans="3:5" ht="15.75" thickBot="1" x14ac:dyDescent="0.3">
      <c r="C14" s="3" t="s">
        <v>11</v>
      </c>
      <c r="D14" s="4">
        <v>1.84</v>
      </c>
      <c r="E14" s="8">
        <f t="shared" si="0"/>
        <v>0.2017543859649123</v>
      </c>
    </row>
    <row r="15" spans="3:5" ht="15.75" thickBot="1" x14ac:dyDescent="0.3">
      <c r="C15" s="5" t="s">
        <v>12</v>
      </c>
      <c r="D15" s="6">
        <v>1.5</v>
      </c>
      <c r="E15" s="9">
        <f t="shared" si="0"/>
        <v>0.16447368421052633</v>
      </c>
    </row>
    <row r="16" spans="3:5" ht="15.75" thickBot="1" x14ac:dyDescent="0.3">
      <c r="C16" s="5" t="s">
        <v>13</v>
      </c>
      <c r="D16" s="6">
        <v>0.08</v>
      </c>
      <c r="E16" s="9">
        <f t="shared" si="0"/>
        <v>8.7719298245614048E-3</v>
      </c>
    </row>
    <row r="17" spans="3:5" ht="15.75" thickBot="1" x14ac:dyDescent="0.3">
      <c r="C17" s="5" t="s">
        <v>14</v>
      </c>
      <c r="D17" s="6">
        <v>0.26</v>
      </c>
      <c r="E17" s="9">
        <f t="shared" si="0"/>
        <v>2.8508771929824563E-2</v>
      </c>
    </row>
    <row r="18" spans="3:5" ht="15.75" thickBot="1" x14ac:dyDescent="0.3">
      <c r="C18" s="3" t="s">
        <v>15</v>
      </c>
      <c r="D18" s="4">
        <v>9.1199999999999992</v>
      </c>
      <c r="E18" s="8">
        <f t="shared" si="0"/>
        <v>1</v>
      </c>
    </row>
    <row r="19" spans="3:5" x14ac:dyDescent="0.25">
      <c r="E19" s="7"/>
    </row>
    <row r="20" spans="3:5" x14ac:dyDescent="0.25">
      <c r="E20" s="7"/>
    </row>
    <row r="21" spans="3:5" x14ac:dyDescent="0.25">
      <c r="E21" s="7"/>
    </row>
    <row r="22" spans="3:5" x14ac:dyDescent="0.25">
      <c r="E22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8" sqref="A8:XFD8"/>
    </sheetView>
  </sheetViews>
  <sheetFormatPr baseColWidth="10" defaultRowHeight="15" x14ac:dyDescent="0.25"/>
  <cols>
    <col min="3" max="3" width="73.140625" customWidth="1"/>
  </cols>
  <sheetData>
    <row r="1" spans="1:3" ht="15.75" thickBot="1" x14ac:dyDescent="0.3">
      <c r="A1" s="30"/>
    </row>
    <row r="2" spans="1:3" ht="27" x14ac:dyDescent="0.25">
      <c r="B2" s="31">
        <v>1991</v>
      </c>
      <c r="C2" s="32" t="s">
        <v>51</v>
      </c>
    </row>
    <row r="3" spans="1:3" ht="25.5" x14ac:dyDescent="0.25">
      <c r="B3" s="33">
        <v>1993</v>
      </c>
      <c r="C3" s="34" t="s">
        <v>52</v>
      </c>
    </row>
    <row r="4" spans="1:3" x14ac:dyDescent="0.25">
      <c r="B4" s="33">
        <v>1995</v>
      </c>
      <c r="C4" s="34" t="s">
        <v>53</v>
      </c>
    </row>
    <row r="5" spans="1:3" x14ac:dyDescent="0.25">
      <c r="B5" s="33">
        <v>2000</v>
      </c>
      <c r="C5" s="34" t="s">
        <v>54</v>
      </c>
    </row>
    <row r="6" spans="1:3" x14ac:dyDescent="0.25">
      <c r="B6" s="33">
        <v>2005</v>
      </c>
      <c r="C6" s="34" t="s">
        <v>55</v>
      </c>
    </row>
    <row r="7" spans="1:3" ht="27" x14ac:dyDescent="0.25">
      <c r="B7" s="33">
        <v>2008</v>
      </c>
      <c r="C7" s="34" t="s">
        <v>56</v>
      </c>
    </row>
    <row r="8" spans="1:3" ht="27" x14ac:dyDescent="0.25">
      <c r="B8" s="33">
        <v>2009</v>
      </c>
      <c r="C8" s="34" t="s">
        <v>57</v>
      </c>
    </row>
    <row r="9" spans="1:3" ht="25.5" x14ac:dyDescent="0.25">
      <c r="B9" s="33">
        <v>2011</v>
      </c>
      <c r="C9" s="34" t="s">
        <v>58</v>
      </c>
    </row>
    <row r="10" spans="1:3" ht="25.5" x14ac:dyDescent="0.25">
      <c r="B10" s="33">
        <v>2015</v>
      </c>
      <c r="C10" s="34" t="s">
        <v>59</v>
      </c>
    </row>
    <row r="11" spans="1:3" x14ac:dyDescent="0.25">
      <c r="B11" s="33">
        <v>2017</v>
      </c>
      <c r="C11" s="34" t="s">
        <v>60</v>
      </c>
    </row>
    <row r="12" spans="1:3" ht="26.25" thickBot="1" x14ac:dyDescent="0.3">
      <c r="B12" s="35">
        <v>2018</v>
      </c>
      <c r="C12" s="36" t="s">
        <v>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B2" sqref="B2:E9"/>
    </sheetView>
  </sheetViews>
  <sheetFormatPr baseColWidth="10" defaultRowHeight="15" x14ac:dyDescent="0.25"/>
  <sheetData>
    <row r="1" spans="2:5" ht="15.75" thickBot="1" x14ac:dyDescent="0.3"/>
    <row r="2" spans="2:5" ht="16.5" thickBot="1" x14ac:dyDescent="0.3">
      <c r="B2" s="37"/>
      <c r="C2" s="38" t="s">
        <v>62</v>
      </c>
      <c r="D2" s="24" t="s">
        <v>63</v>
      </c>
      <c r="E2" s="24" t="s">
        <v>64</v>
      </c>
    </row>
    <row r="3" spans="2:5" ht="16.5" thickBot="1" x14ac:dyDescent="0.3">
      <c r="B3" s="28" t="s">
        <v>3</v>
      </c>
      <c r="C3" s="37" t="s">
        <v>65</v>
      </c>
      <c r="D3" s="29">
        <v>2.66</v>
      </c>
      <c r="E3" s="29">
        <v>0.26600000000000001</v>
      </c>
    </row>
    <row r="4" spans="2:5" ht="48" thickBot="1" x14ac:dyDescent="0.3">
      <c r="B4" s="28" t="s">
        <v>66</v>
      </c>
      <c r="C4" s="37" t="s">
        <v>65</v>
      </c>
      <c r="D4" s="29">
        <v>2.66</v>
      </c>
      <c r="E4" s="29">
        <v>0.26600000000000001</v>
      </c>
    </row>
    <row r="5" spans="2:5" ht="16.5" thickBot="1" x14ac:dyDescent="0.3">
      <c r="B5" s="28" t="s">
        <v>67</v>
      </c>
      <c r="C5" s="37" t="s">
        <v>65</v>
      </c>
      <c r="D5" s="29">
        <v>3.29</v>
      </c>
      <c r="E5" s="29">
        <v>0.32900000000000001</v>
      </c>
    </row>
    <row r="6" spans="2:5" ht="48" thickBot="1" x14ac:dyDescent="0.3">
      <c r="B6" s="28" t="s">
        <v>68</v>
      </c>
      <c r="C6" s="37" t="s">
        <v>69</v>
      </c>
      <c r="D6" s="39">
        <v>3292</v>
      </c>
      <c r="E6" s="29">
        <v>329.2</v>
      </c>
    </row>
    <row r="7" spans="2:5" ht="16.5" thickBot="1" x14ac:dyDescent="0.3">
      <c r="B7" s="28" t="s">
        <v>70</v>
      </c>
      <c r="C7" s="37" t="s">
        <v>71</v>
      </c>
      <c r="D7" s="39">
        <v>3463</v>
      </c>
      <c r="E7" s="29">
        <v>346.3</v>
      </c>
    </row>
    <row r="8" spans="2:5" ht="16.5" thickBot="1" x14ac:dyDescent="0.3">
      <c r="B8" s="28" t="s">
        <v>72</v>
      </c>
      <c r="C8" s="37" t="s">
        <v>71</v>
      </c>
      <c r="D8" s="39">
        <v>2865</v>
      </c>
      <c r="E8" s="29">
        <v>286.5</v>
      </c>
    </row>
    <row r="9" spans="2:5" ht="19.5" thickBot="1" x14ac:dyDescent="0.3">
      <c r="B9" s="28" t="s">
        <v>73</v>
      </c>
      <c r="C9" s="37" t="s">
        <v>74</v>
      </c>
      <c r="D9" s="39">
        <v>2465</v>
      </c>
      <c r="E9" s="29">
        <v>246.5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8"/>
    </sheetView>
  </sheetViews>
  <sheetFormatPr baseColWidth="10" defaultRowHeight="15" x14ac:dyDescent="0.25"/>
  <sheetData>
    <row r="1" spans="1:7" ht="53.25" thickBot="1" x14ac:dyDescent="0.3">
      <c r="A1" s="40" t="s">
        <v>75</v>
      </c>
      <c r="B1" s="41" t="s">
        <v>62</v>
      </c>
      <c r="C1" s="41" t="s">
        <v>76</v>
      </c>
      <c r="D1" s="41" t="s">
        <v>77</v>
      </c>
      <c r="E1" s="41" t="s">
        <v>78</v>
      </c>
      <c r="F1" s="41" t="s">
        <v>79</v>
      </c>
      <c r="G1" s="41" t="s">
        <v>80</v>
      </c>
    </row>
    <row r="2" spans="1:7" ht="16.5" thickBot="1" x14ac:dyDescent="0.3">
      <c r="A2" s="42" t="s">
        <v>70</v>
      </c>
      <c r="B2" s="43" t="s">
        <v>81</v>
      </c>
      <c r="C2" s="44">
        <v>9900</v>
      </c>
      <c r="D2" s="43">
        <v>7.6999999999999999E-2</v>
      </c>
      <c r="E2" s="44">
        <v>2744</v>
      </c>
      <c r="F2" s="43">
        <v>714</v>
      </c>
      <c r="G2" s="44">
        <v>2998</v>
      </c>
    </row>
    <row r="3" spans="1:7" ht="26.25" thickBot="1" x14ac:dyDescent="0.3">
      <c r="A3" s="42" t="s">
        <v>82</v>
      </c>
      <c r="B3" s="43" t="s">
        <v>81</v>
      </c>
      <c r="C3" s="44">
        <v>10700</v>
      </c>
      <c r="D3" s="43">
        <v>7.6999999999999999E-2</v>
      </c>
      <c r="E3" s="44">
        <v>2966</v>
      </c>
      <c r="F3" s="43">
        <v>714</v>
      </c>
      <c r="G3" s="44">
        <v>2998</v>
      </c>
    </row>
    <row r="4" spans="1:7" ht="15.75" thickBot="1" x14ac:dyDescent="0.3">
      <c r="A4" s="42" t="s">
        <v>72</v>
      </c>
      <c r="B4" s="43" t="s">
        <v>83</v>
      </c>
      <c r="C4" s="44">
        <v>7500</v>
      </c>
      <c r="D4" s="43">
        <v>9.1999999999999998E-2</v>
      </c>
      <c r="E4" s="44">
        <v>2484</v>
      </c>
      <c r="F4" s="43">
        <v>621</v>
      </c>
      <c r="G4" s="44">
        <v>2608</v>
      </c>
    </row>
    <row r="5" spans="1:7" ht="16.5" thickBot="1" x14ac:dyDescent="0.3">
      <c r="A5" s="42" t="s">
        <v>73</v>
      </c>
      <c r="B5" s="43" t="s">
        <v>84</v>
      </c>
      <c r="C5" s="44">
        <v>10800</v>
      </c>
      <c r="D5" s="43">
        <v>5.5E-2</v>
      </c>
      <c r="E5" s="44">
        <v>2138</v>
      </c>
      <c r="F5" s="43">
        <v>535</v>
      </c>
      <c r="G5" s="44">
        <v>2245</v>
      </c>
    </row>
    <row r="6" spans="1:7" ht="15.75" thickBot="1" x14ac:dyDescent="0.3">
      <c r="A6" s="42" t="s">
        <v>85</v>
      </c>
      <c r="B6" s="43" t="s">
        <v>83</v>
      </c>
      <c r="C6" s="44">
        <v>12790</v>
      </c>
      <c r="D6" s="43">
        <v>6.5000000000000002E-2</v>
      </c>
      <c r="E6" s="44">
        <v>2993</v>
      </c>
      <c r="F6" s="43">
        <v>748</v>
      </c>
      <c r="G6" s="44">
        <v>3143</v>
      </c>
    </row>
    <row r="7" spans="1:7" ht="16.5" thickBot="1" x14ac:dyDescent="0.3">
      <c r="A7" s="42" t="s">
        <v>3</v>
      </c>
      <c r="B7" s="43" t="s">
        <v>81</v>
      </c>
      <c r="C7" s="44">
        <v>8720</v>
      </c>
      <c r="D7" s="43">
        <v>7.3999999999999996E-2</v>
      </c>
      <c r="E7" s="44">
        <v>2323</v>
      </c>
      <c r="F7" s="43">
        <v>581</v>
      </c>
      <c r="G7" s="44">
        <v>2439</v>
      </c>
    </row>
    <row r="8" spans="1:7" ht="39" thickBot="1" x14ac:dyDescent="0.3">
      <c r="A8" s="42" t="s">
        <v>86</v>
      </c>
      <c r="B8" s="43" t="s">
        <v>83</v>
      </c>
      <c r="C8" s="44">
        <v>3530</v>
      </c>
      <c r="D8" s="43">
        <v>0</v>
      </c>
      <c r="E8" s="43">
        <v>0</v>
      </c>
      <c r="F8" s="43">
        <v>0</v>
      </c>
      <c r="G8" s="4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C11" sqref="C11"/>
    </sheetView>
  </sheetViews>
  <sheetFormatPr baseColWidth="10" defaultRowHeight="15" x14ac:dyDescent="0.25"/>
  <cols>
    <col min="3" max="3" width="28.85546875" bestFit="1" customWidth="1"/>
    <col min="4" max="4" width="22.85546875" bestFit="1" customWidth="1"/>
  </cols>
  <sheetData>
    <row r="1" spans="2:4" ht="18" x14ac:dyDescent="0.35">
      <c r="C1" t="s">
        <v>17</v>
      </c>
      <c r="D1" t="s">
        <v>18</v>
      </c>
    </row>
    <row r="2" spans="2:4" x14ac:dyDescent="0.25">
      <c r="B2">
        <v>1991</v>
      </c>
      <c r="C2">
        <v>8</v>
      </c>
      <c r="D2">
        <v>25</v>
      </c>
    </row>
    <row r="3" spans="2:4" x14ac:dyDescent="0.25">
      <c r="B3">
        <v>2004</v>
      </c>
      <c r="C3">
        <v>20</v>
      </c>
      <c r="D3">
        <v>75</v>
      </c>
    </row>
    <row r="4" spans="2:4" x14ac:dyDescent="0.25">
      <c r="B4">
        <v>2018</v>
      </c>
      <c r="C4">
        <v>120</v>
      </c>
      <c r="D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Tabla 1</vt:lpstr>
      <vt:lpstr>Gráfico 1</vt:lpstr>
      <vt:lpstr>Tabla 2</vt:lpstr>
      <vt:lpstr>Gráfico 2</vt:lpstr>
      <vt:lpstr>Tabla 3</vt:lpstr>
      <vt:lpstr>Figura 1</vt:lpstr>
      <vt:lpstr>Tabla 4</vt:lpstr>
      <vt:lpstr>Tabla 5</vt:lpstr>
      <vt:lpstr>Gráfico 3</vt:lpstr>
      <vt:lpstr>Tabla 6</vt:lpstr>
      <vt:lpstr>Tabla 7</vt:lpstr>
      <vt:lpstr>Tabla 8</vt:lpstr>
      <vt:lpstr>Tabla 9</vt:lpstr>
      <vt:lpstr>Figura 2 </vt:lpstr>
      <vt:lpstr>Gráfico 4</vt:lpstr>
      <vt:lpstr>Tabla 10 </vt:lpstr>
      <vt:lpstr>Tabla 11</vt:lpstr>
      <vt:lpstr>Tabla 12</vt:lpstr>
      <vt:lpstr>Tabla 13</vt:lpstr>
      <vt:lpstr>'Tabla 9'!_ftn1</vt:lpstr>
      <vt:lpstr>'Tabla 9'!_ftnref1</vt:lpstr>
    </vt:vector>
  </TitlesOfParts>
  <Company>Universidad de Deusto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larrea basterra macarena</dc:creator>
  <cp:lastModifiedBy>Macarena Larrea Basterra</cp:lastModifiedBy>
  <dcterms:created xsi:type="dcterms:W3CDTF">2019-10-12T21:12:33Z</dcterms:created>
  <dcterms:modified xsi:type="dcterms:W3CDTF">2019-10-29T12:48:20Z</dcterms:modified>
</cp:coreProperties>
</file>